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2248" documentId="8_{1B0B7DF6-4215-4CA8-897F-5E3178B8811E}" xr6:coauthVersionLast="47" xr6:coauthVersionMax="47" xr10:uidLastSave="{69F8E829-2CD8-4B6D-B4AD-71BEFCBF910B}"/>
  <bookViews>
    <workbookView xWindow="-120" yWindow="-120" windowWidth="29040" windowHeight="15840" xr2:uid="{CD2FB2FA-5C56-48C2-8BB9-AB49E6712513}"/>
  </bookViews>
  <sheets>
    <sheet name="FIJAS " sheetId="9" r:id="rId1"/>
    <sheet name="CONTRATADO EN PRUEBA" sheetId="3" r:id="rId2"/>
    <sheet name="PERIODO PROBATORIO" sheetId="10" r:id="rId3"/>
  </sheets>
  <definedNames>
    <definedName name="_xlnm._FilterDatabase" localSheetId="1" hidden="1">#N/A</definedName>
    <definedName name="_xlnm._FilterDatabase" localSheetId="0" hidden="1">'FIJAS '!$B$9:$O$91</definedName>
    <definedName name="_xlnm._FilterDatabase" localSheetId="2" hidden="1">#N/A</definedName>
    <definedName name="_xlnm.Print_Area" localSheetId="0">'FIJAS '!$A$1:$O$99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3" l="1"/>
  <c r="K43" i="3"/>
  <c r="L43" i="3"/>
  <c r="M43" i="3"/>
  <c r="N43" i="3"/>
  <c r="O43" i="3"/>
  <c r="I43" i="3"/>
  <c r="N41" i="3"/>
  <c r="O41" i="3" s="1"/>
  <c r="N40" i="3"/>
  <c r="O40" i="3" s="1"/>
  <c r="N84" i="9"/>
  <c r="O84" i="9" s="1"/>
  <c r="I91" i="9"/>
  <c r="J91" i="9"/>
  <c r="K91" i="9"/>
  <c r="L91" i="9"/>
  <c r="M91" i="9"/>
  <c r="N90" i="9"/>
  <c r="O90" i="9" s="1"/>
  <c r="N89" i="9"/>
  <c r="O89" i="9" s="1"/>
  <c r="N88" i="9"/>
  <c r="O88" i="9" s="1"/>
  <c r="N87" i="9"/>
  <c r="O87" i="9" s="1"/>
  <c r="N86" i="9"/>
  <c r="O86" i="9" s="1"/>
  <c r="N85" i="9"/>
  <c r="O85" i="9" s="1"/>
  <c r="N82" i="9"/>
  <c r="O82" i="9" s="1"/>
  <c r="N83" i="9"/>
  <c r="O83" i="9" s="1"/>
  <c r="N39" i="3"/>
  <c r="O39" i="3" s="1"/>
  <c r="N38" i="3"/>
  <c r="O38" i="3" s="1"/>
  <c r="N81" i="9"/>
  <c r="O81" i="9" s="1"/>
  <c r="N80" i="9"/>
  <c r="O80" i="9" s="1"/>
  <c r="N79" i="9"/>
  <c r="O79" i="9" s="1"/>
  <c r="N78" i="9"/>
  <c r="O78" i="9" s="1"/>
  <c r="K14" i="10"/>
  <c r="L14" i="10"/>
  <c r="J14" i="10"/>
  <c r="I14" i="10"/>
  <c r="N12" i="10"/>
  <c r="O12" i="10" s="1"/>
  <c r="N13" i="10"/>
  <c r="O13" i="10" s="1"/>
  <c r="M14" i="10"/>
  <c r="N11" i="10"/>
  <c r="N37" i="3"/>
  <c r="O37" i="3" s="1"/>
  <c r="N36" i="3"/>
  <c r="O36" i="3" s="1"/>
  <c r="N35" i="3"/>
  <c r="O35" i="3" s="1"/>
  <c r="N42" i="3"/>
  <c r="O42" i="3" s="1"/>
  <c r="N34" i="3"/>
  <c r="O34" i="3" s="1"/>
  <c r="N33" i="3"/>
  <c r="O33" i="3" s="1"/>
  <c r="N32" i="3"/>
  <c r="O32" i="3" s="1"/>
  <c r="N31" i="3"/>
  <c r="O31" i="3" s="1"/>
  <c r="N26" i="3"/>
  <c r="O26" i="3" s="1"/>
  <c r="N25" i="3"/>
  <c r="O25" i="3" s="1"/>
  <c r="N17" i="3"/>
  <c r="O17" i="3" s="1"/>
  <c r="N16" i="3"/>
  <c r="O16" i="3" s="1"/>
  <c r="N77" i="9"/>
  <c r="O77" i="9" s="1"/>
  <c r="N76" i="9"/>
  <c r="O76" i="9" s="1"/>
  <c r="N75" i="9"/>
  <c r="O75" i="9" s="1"/>
  <c r="N74" i="9"/>
  <c r="O74" i="9" s="1"/>
  <c r="N73" i="9"/>
  <c r="O73" i="9" s="1"/>
  <c r="N72" i="9"/>
  <c r="O72" i="9" s="1"/>
  <c r="N70" i="9"/>
  <c r="O70" i="9" s="1"/>
  <c r="N71" i="9"/>
  <c r="O71" i="9" s="1"/>
  <c r="N68" i="9"/>
  <c r="O68" i="9" s="1"/>
  <c r="N69" i="9"/>
  <c r="O69" i="9" s="1"/>
  <c r="N65" i="9"/>
  <c r="O65" i="9" s="1"/>
  <c r="N59" i="9"/>
  <c r="O59" i="9" s="1"/>
  <c r="N30" i="3"/>
  <c r="O30" i="3" s="1"/>
  <c r="N29" i="3"/>
  <c r="O29" i="3" s="1"/>
  <c r="N27" i="3"/>
  <c r="O27" i="3" s="1"/>
  <c r="J28" i="3"/>
  <c r="N28" i="3" s="1"/>
  <c r="O28" i="3" s="1"/>
  <c r="N67" i="9"/>
  <c r="O67" i="9" s="1"/>
  <c r="N66" i="9"/>
  <c r="O66" i="9" s="1"/>
  <c r="N63" i="9"/>
  <c r="O63" i="9" s="1"/>
  <c r="N64" i="9"/>
  <c r="O64" i="9" s="1"/>
  <c r="N61" i="9"/>
  <c r="O61" i="9" s="1"/>
  <c r="N24" i="3"/>
  <c r="O24" i="3" s="1"/>
  <c r="N62" i="9"/>
  <c r="O62" i="9" s="1"/>
  <c r="N60" i="9"/>
  <c r="O60" i="9" s="1"/>
  <c r="N21" i="3"/>
  <c r="O21" i="3" s="1"/>
  <c r="N22" i="3"/>
  <c r="O22" i="3" s="1"/>
  <c r="N23" i="3"/>
  <c r="O23" i="3" s="1"/>
  <c r="N20" i="3"/>
  <c r="O20" i="3" s="1"/>
  <c r="N56" i="9"/>
  <c r="O56" i="9" s="1"/>
  <c r="N57" i="9"/>
  <c r="O57" i="9" s="1"/>
  <c r="N58" i="9"/>
  <c r="O58" i="9" s="1"/>
  <c r="N12" i="3"/>
  <c r="O12" i="3" s="1"/>
  <c r="N13" i="3"/>
  <c r="O13" i="3" s="1"/>
  <c r="N14" i="3"/>
  <c r="O14" i="3" s="1"/>
  <c r="N15" i="3"/>
  <c r="O15" i="3" s="1"/>
  <c r="N18" i="3"/>
  <c r="O18" i="3" s="1"/>
  <c r="N19" i="3"/>
  <c r="O19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O91" i="9" l="1"/>
  <c r="N91" i="9"/>
  <c r="N14" i="10"/>
  <c r="O11" i="10"/>
  <c r="O14" i="10" s="1"/>
</calcChain>
</file>

<file path=xl/sharedStrings.xml><?xml version="1.0" encoding="utf-8"?>
<sst xmlns="http://schemas.openxmlformats.org/spreadsheetml/2006/main" count="750" uniqueCount="209">
  <si>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</si>
  <si>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</si>
  <si>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</si>
  <si>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</si>
  <si>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</si>
  <si>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</si>
  <si>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</si>
  <si>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</si>
  <si>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</si>
  <si>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</si>
  <si>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</si>
  <si>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</si>
  <si>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</si>
  <si>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</si>
  <si>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</si>
  <si>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</si>
  <si>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</si>
  <si>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</si>
  <si>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</si>
  <si>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</si>
  <si>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</si>
  <si>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YERBINSON PLACIDO DE LOS SANTOS</t>
  </si>
  <si>
    <t>CARMEN DE LOS SANTOS PEREZ</t>
  </si>
  <si>
    <t>CESAR CRISTINO POLANCO</t>
  </si>
  <si>
    <t>JOAN MANUEL GARCIA</t>
  </si>
  <si>
    <t>ROMERA ANTONIA GARCIA VALERIO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</si>
  <si>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</si>
  <si>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</si>
  <si>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</si>
  <si>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</si>
  <si>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</si>
  <si>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</si>
  <si>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</si>
  <si>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</si>
  <si>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</si>
  <si>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</si>
  <si>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</si>
  <si>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</si>
  <si>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</si>
  <si>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</si>
  <si>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</si>
  <si>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</si>
  <si>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</si>
  <si>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</si>
  <si>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</si>
  <si>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</si>
  <si>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</si>
  <si>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</si>
  <si>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</si>
  <si>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</si>
  <si>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</si>
  <si>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</si>
  <si>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</si>
  <si>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</si>
  <si>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</si>
  <si>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</si>
  <si>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</si>
  <si>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</si>
  <si>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</si>
  <si>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</si>
  <si>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</si>
  <si>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</si>
  <si>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</si>
  <si>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</si>
  <si>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 xml:space="preserve">ENCARGADO (A) DE LA DIVISION </t>
  </si>
  <si>
    <t>AUXILIAR DE CONTABILIDAD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</si>
  <si>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</si>
  <si>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</si>
  <si>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</si>
  <si>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</si>
  <si>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</si>
  <si>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</si>
  <si>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</si>
  <si>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</si>
  <si>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</si>
  <si>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</si>
  <si>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</si>
  <si>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</si>
  <si>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</si>
  <si>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</si>
  <si>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</si>
  <si>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</si>
  <si>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</si>
  <si>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</si>
  <si>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</si>
  <si>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</si>
  <si>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</si>
  <si>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</si>
  <si>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</si>
  <si>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</si>
  <si>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</si>
  <si>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</si>
  <si>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</si>
  <si>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</si>
  <si>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</si>
  <si>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</si>
  <si>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</si>
  <si>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</si>
  <si>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</si>
  <si>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</si>
  <si>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</si>
  <si>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</si>
  <si>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</si>
  <si>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</si>
  <si>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</si>
  <si>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</si>
  <si>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</si>
  <si>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</si>
  <si>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Nómina Contratados en Prueba</t>
  </si>
  <si>
    <t>CRISTIAN GARCIA MONTILLA</t>
  </si>
  <si>
    <t>ISABEL POZO PICHARDO</t>
  </si>
  <si>
    <t>LIZ MARSELL MEJIA MARTINEZ</t>
  </si>
  <si>
    <t>FELIX ROBERTO PICHARDO PEREZ</t>
  </si>
  <si>
    <t>LAURA MARIA JEREZ PICHARDO</t>
  </si>
  <si>
    <t>JOAN TOMAS DIAZ HERRERA</t>
  </si>
  <si>
    <t>ANTONIO MANUEL LORA JOAQUIN</t>
  </si>
  <si>
    <t>ALISBETH ACOSTA SANTANA</t>
  </si>
  <si>
    <t>KRYSAMALIA SORIANO ALMONTE</t>
  </si>
  <si>
    <t>INDHIRA PAMELA MERCEDES LORA</t>
  </si>
  <si>
    <t>DOMINGO VALERIO PEREZ</t>
  </si>
  <si>
    <t>COORDINADOR (A) TECNICO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</si>
  <si>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</si>
  <si>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</si>
  <si>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</si>
  <si>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</si>
  <si>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</si>
  <si>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</si>
  <si>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</si>
  <si>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</si>
  <si>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JOAN CAROLINA ARBAJE</t>
  </si>
  <si>
    <t>ENC.DEPTO. JURIDICO</t>
  </si>
  <si>
    <t>JOSE DOMINGO TORRES DURAN</t>
  </si>
  <si>
    <t>ERIC FEDERICO NADAL BOBADILLA</t>
  </si>
  <si>
    <t>NATHALIA VIRGINIA ESPINAL PEREZ</t>
  </si>
  <si>
    <t>JENNY JOANNY VASQUEZ CASTRO</t>
  </si>
  <si>
    <t>JESUS EUSEBIO ACOSTA</t>
  </si>
  <si>
    <t>RUDIS CARRASCO</t>
  </si>
  <si>
    <t>JAVIER MARCEL</t>
  </si>
  <si>
    <t>EMIL ALEJANDRO SUAREZ MERCEDES</t>
  </si>
  <si>
    <t>SUPERVISORA DE LIMPIEZA</t>
  </si>
  <si>
    <t xml:space="preserve">ENCARGADO (A) ADMINISTRATIVO 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</si>
  <si>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</si>
  <si>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</si>
  <si>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</si>
  <si>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</si>
  <si>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</si>
  <si>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FERMIN MORENO MEJIA GERONIMO</t>
  </si>
  <si>
    <t>LEONEL FIGUEREO ZARZUELA</t>
  </si>
  <si>
    <t>JORGE LUIS VILLAMAN TATIS</t>
  </si>
  <si>
    <t>RONALDO ALBERTO OVIEDO</t>
  </si>
  <si>
    <t>JOHANNY RODRIGUEZ SILVERIO</t>
  </si>
  <si>
    <t>SUPERVISOR MAYORDOMIA</t>
  </si>
  <si>
    <t>DHARIANNA MENDEZ MEDINA</t>
  </si>
  <si>
    <t>JOHANNY MARIA GOMEZ SANCHEZ</t>
  </si>
  <si>
    <t>KATHERIN ARGENTINA ABINADEL MIRABAL</t>
  </si>
  <si>
    <t>FRANCISCO BERNALDINO EUSEBIO DE LA CRUZ</t>
  </si>
  <si>
    <t>ENCARGADO (A) DE COMPRAS</t>
  </si>
  <si>
    <t>ANEUDY HERNANDEZ LEYBA</t>
  </si>
  <si>
    <t>JOSUE SAMUEL BONILLA CORNIEL</t>
  </si>
  <si>
    <t>MARCELINA NUÑEZ FERNAND</t>
  </si>
  <si>
    <t>MARLENI VILORIA MARTINEZ</t>
  </si>
  <si>
    <t>ANGEL GABRIEL CRUZ THEN</t>
  </si>
  <si>
    <t>SECRETARIO (A)</t>
  </si>
  <si>
    <t>WANDER GUSTAVO RODRIGUEZ SANTOS</t>
  </si>
  <si>
    <t>RESPONSABLE DE ACCESO A LA INFORMACION</t>
  </si>
  <si>
    <t>RENE AUGUSTO FELIZ SEGURA</t>
  </si>
  <si>
    <t>INGENIERO CIVIL</t>
  </si>
  <si>
    <t>GISEL POLANCO PORTES</t>
  </si>
  <si>
    <t>ANALISTA COMPRAS</t>
  </si>
  <si>
    <t>GISEL ESTHER REYES POLANCO</t>
  </si>
  <si>
    <t>INGENIERO(A) CIVIL</t>
  </si>
  <si>
    <t>BRYAN ANDRES DE LA ROSA</t>
  </si>
  <si>
    <t>SOPORTE TECNICO</t>
  </si>
  <si>
    <t>VICTOR MIGUEL TAVAREZ CEDEÑO</t>
  </si>
  <si>
    <t>BERTINA ALCIRA PELLERANO LUPERON</t>
  </si>
  <si>
    <t>ANALISTA DE COMPRAS Y CONTRATACIONES</t>
  </si>
  <si>
    <t>JOSE LUIS MAÑON JAVIER</t>
  </si>
  <si>
    <t>ENCARGADO (A) FINANCIERO (A)</t>
  </si>
  <si>
    <t>DORYS ALTAGRACIA NUÑEZ NUÑEZ</t>
  </si>
  <si>
    <t>ENCARGADO (A) SECCION JURIDICO</t>
  </si>
  <si>
    <t>OTNIEL RAMIREZ PAYANO</t>
  </si>
  <si>
    <t>ERICK ALBERTO ADOLFO ESPAILLAT</t>
  </si>
  <si>
    <t>RODRIGO REYNOSO GARCIA</t>
  </si>
  <si>
    <t>Nómina Periodo de Prueba</t>
  </si>
  <si>
    <t>DEYSI DEL CARMEN SANCHEZ NOVA</t>
  </si>
  <si>
    <t>PERIODO PROBATORIO</t>
  </si>
  <si>
    <t>BASILIO GREGORIO SANTANA ROSARIO</t>
  </si>
  <si>
    <t>ANALISTA PLANIFICACION Y DESARROLLO</t>
  </si>
  <si>
    <t>MARIA MAGDALENA POLANCO SANCHEZ</t>
  </si>
  <si>
    <t>FLEURIS DE LOS SANTOS</t>
  </si>
  <si>
    <t>FRANCIA ALTAGRACIA ADON CORDERO</t>
  </si>
  <si>
    <t>ERIC FRANCISCO MENDOZA DE LEON</t>
  </si>
  <si>
    <t>YEOH DI STANDER REYES REYES</t>
  </si>
  <si>
    <t>JUAN CRISTIAN MONTAÑO MAÑON</t>
  </si>
  <si>
    <t>LUCIA MERCEDES RODRIGO</t>
  </si>
  <si>
    <t>ANALISTA LEGAL</t>
  </si>
  <si>
    <t>Diciembre 2021</t>
  </si>
  <si>
    <t>FRANCICO RODRIGUEZ DE LA CRUZ</t>
  </si>
  <si>
    <t>PAOLA MARIEL RAMIREZ MENDEZ</t>
  </si>
  <si>
    <t>FRANK STEVE HURST INDRIKOVS</t>
  </si>
  <si>
    <t>KIARA RACHEL ALVAREZ SANCHEZ</t>
  </si>
  <si>
    <t>LUIS CARLOS CUEVAS MENDEZ</t>
  </si>
  <si>
    <t>DORIS MILVIA ALONSO ACOSTA</t>
  </si>
  <si>
    <t>ROBINSOM ALMONTE ABREU</t>
  </si>
  <si>
    <t>OSCAR ALEJANDRO MENDEZ FIGUEROA</t>
  </si>
  <si>
    <t>JOSE MARIA PERALTA</t>
  </si>
  <si>
    <t>LUIS OMAR UREÑA PEREZ</t>
  </si>
  <si>
    <t>ENC. DEPARTAMENTO DE INGENIERIA</t>
  </si>
  <si>
    <t>ANTHONY DE JESUS GUZMAN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</si>
</sst>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7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2" fillId="34" borderId="2" xfId="33" applyFont="1" applyFill="1" applyBorder="1" applyAlignment="1">
      <alignment vertical="center"/>
    </xf>
    <xf numFmtId="49" fontId="24" fillId="36" borderId="2" xfId="35" applyNumberFormat="1" applyFont="1" applyFill="1" applyBorder="1" applyAlignment="1">
      <alignment horizontal="center" vertical="center" wrapText="1"/>
    </xf>
    <xf numFmtId="43" fontId="21" fillId="0" borderId="7" xfId="33" applyFont="1" applyFill="1" applyBorder="1" applyAlignment="1">
      <alignment vertical="center"/>
    </xf>
    <xf numFmtId="43" fontId="21" fillId="0" borderId="8" xfId="33" applyFont="1" applyFill="1" applyBorder="1" applyAlignment="1">
      <alignment vertical="center"/>
    </xf>
    <xf numFmtId="43" fontId="21" fillId="0" borderId="25" xfId="33" applyFont="1" applyFill="1" applyBorder="1" applyAlignment="1">
      <alignment vertical="center"/>
    </xf>
    <xf numFmtId="43" fontId="23" fillId="35" borderId="27" xfId="33" applyFont="1" applyFill="1" applyBorder="1" applyAlignment="1">
      <alignment vertical="center"/>
    </xf>
    <xf numFmtId="43" fontId="23" fillId="35" borderId="12" xfId="33" applyFont="1" applyFill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43" fontId="22" fillId="34" borderId="27" xfId="33" applyFont="1" applyFill="1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2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28865-4A00-4866-8794-CAFBCB33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4329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B3B50-C42C-4DE9-B483-73328CE6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5868" y="228600"/>
          <a:ext cx="1457326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00"/>
  <sheetViews>
    <sheetView showGridLines="0" tabSelected="1" showWhiteSpace="0" topLeftCell="A76" zoomScale="70" zoomScaleNormal="70" zoomScaleSheetLayoutView="40" zoomScalePageLayoutView="40" workbookViewId="0">
      <selection activeCell="G108" sqref="G108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55.7109375" customWidth="1"/>
    <col min="6" max="6" width="14.85546875" style="33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1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1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69"/>
      <c r="C3" s="69"/>
      <c r="D3" s="69"/>
      <c r="E3" s="69"/>
      <c r="F3" s="69"/>
      <c r="G3" s="69"/>
      <c r="H3" s="69"/>
      <c r="I3" s="69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69" t="s">
        <v>14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28"/>
      <c r="Q4" s="28"/>
    </row>
    <row r="5" spans="1:17" ht="15.75" x14ac:dyDescent="0.25">
      <c r="B5" s="70" t="s">
        <v>11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29"/>
      <c r="Q5" s="29"/>
    </row>
    <row r="6" spans="1:17" ht="16.5" x14ac:dyDescent="0.3">
      <c r="B6" s="71" t="s">
        <v>196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30"/>
      <c r="Q6" s="30"/>
    </row>
    <row r="7" spans="1:17" x14ac:dyDescent="0.25">
      <c r="B7" s="2"/>
      <c r="C7" s="2"/>
      <c r="D7" s="2"/>
      <c r="E7" s="2"/>
      <c r="F7" s="31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2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50" t="s">
        <v>2</v>
      </c>
      <c r="C9" s="15" t="s">
        <v>0</v>
      </c>
      <c r="D9" s="15" t="s">
        <v>15</v>
      </c>
      <c r="E9" s="15" t="s">
        <v>16</v>
      </c>
      <c r="F9" s="15" t="s">
        <v>13</v>
      </c>
      <c r="G9" s="15" t="s">
        <v>3</v>
      </c>
      <c r="H9" s="16" t="s">
        <v>4</v>
      </c>
      <c r="I9" s="15" t="s">
        <v>5</v>
      </c>
      <c r="J9" s="13" t="s">
        <v>1</v>
      </c>
      <c r="K9" s="13" t="s">
        <v>6</v>
      </c>
      <c r="L9" s="13" t="s">
        <v>7</v>
      </c>
      <c r="M9" s="13" t="s">
        <v>8</v>
      </c>
      <c r="N9" s="13" t="s">
        <v>9</v>
      </c>
      <c r="O9" s="14" t="s">
        <v>10</v>
      </c>
      <c r="P9" s="12"/>
      <c r="Q9" s="12"/>
    </row>
    <row r="10" spans="1:17" ht="27" customHeight="1" x14ac:dyDescent="0.25">
      <c r="B10" s="62">
        <v>1</v>
      </c>
      <c r="C10" s="63" t="s">
        <v>17</v>
      </c>
      <c r="D10" s="64" t="s">
        <v>94</v>
      </c>
      <c r="E10" s="63" t="s">
        <v>63</v>
      </c>
      <c r="F10" s="64" t="s">
        <v>96</v>
      </c>
      <c r="G10" s="64" t="s">
        <v>101</v>
      </c>
      <c r="H10" s="64" t="s">
        <v>92</v>
      </c>
      <c r="I10" s="51">
        <v>55000</v>
      </c>
      <c r="J10" s="51">
        <v>1578.5</v>
      </c>
      <c r="K10" s="51">
        <v>2357.16</v>
      </c>
      <c r="L10" s="51">
        <v>1672</v>
      </c>
      <c r="M10" s="51">
        <v>1350.12</v>
      </c>
      <c r="N10" s="51">
        <f t="shared" ref="N10:N45" si="0">SUM(J10:M10)</f>
        <v>6957.78</v>
      </c>
      <c r="O10" s="52">
        <f t="shared" ref="O10:O45" si="1">+I10-N10</f>
        <v>48042.22</v>
      </c>
      <c r="P10" s="65"/>
      <c r="Q10" s="65"/>
    </row>
    <row r="11" spans="1:17" ht="27" customHeight="1" x14ac:dyDescent="0.25">
      <c r="B11" s="56">
        <v>2</v>
      </c>
      <c r="C11" s="57" t="s">
        <v>18</v>
      </c>
      <c r="D11" s="58" t="s">
        <v>93</v>
      </c>
      <c r="E11" s="57" t="s">
        <v>164</v>
      </c>
      <c r="F11" s="58" t="s">
        <v>98</v>
      </c>
      <c r="G11" s="58" t="s">
        <v>103</v>
      </c>
      <c r="H11" s="58" t="s">
        <v>92</v>
      </c>
      <c r="I11" s="20">
        <v>85000</v>
      </c>
      <c r="J11" s="20">
        <v>2439.5</v>
      </c>
      <c r="K11" s="20">
        <v>8576.99</v>
      </c>
      <c r="L11" s="20">
        <v>2584</v>
      </c>
      <c r="M11" s="20">
        <v>0</v>
      </c>
      <c r="N11" s="51">
        <f t="shared" si="0"/>
        <v>13600.49</v>
      </c>
      <c r="O11" s="52">
        <f t="shared" si="1"/>
        <v>71399.509999999995</v>
      </c>
      <c r="P11" s="65"/>
      <c r="Q11" s="65"/>
    </row>
    <row r="12" spans="1:17" ht="27" customHeight="1" x14ac:dyDescent="0.25">
      <c r="A12" s="66"/>
      <c r="B12" s="56">
        <v>3</v>
      </c>
      <c r="C12" s="57" t="s">
        <v>19</v>
      </c>
      <c r="D12" s="58" t="s">
        <v>93</v>
      </c>
      <c r="E12" s="57" t="s">
        <v>64</v>
      </c>
      <c r="F12" s="58" t="s">
        <v>95</v>
      </c>
      <c r="G12" s="58" t="s">
        <v>102</v>
      </c>
      <c r="H12" s="58" t="s">
        <v>92</v>
      </c>
      <c r="I12" s="20">
        <v>85000</v>
      </c>
      <c r="J12" s="20">
        <v>2439.5</v>
      </c>
      <c r="K12" s="20">
        <v>7901.93</v>
      </c>
      <c r="L12" s="20">
        <v>2584</v>
      </c>
      <c r="M12" s="20">
        <v>2700.24</v>
      </c>
      <c r="N12" s="51">
        <f t="shared" si="0"/>
        <v>15625.67</v>
      </c>
      <c r="O12" s="52">
        <f t="shared" si="1"/>
        <v>69374.33</v>
      </c>
      <c r="P12" s="65"/>
      <c r="Q12" s="65"/>
    </row>
    <row r="13" spans="1:17" s="34" customFormat="1" ht="27" customHeight="1" x14ac:dyDescent="0.25">
      <c r="B13" s="62">
        <v>4</v>
      </c>
      <c r="C13" s="57" t="s">
        <v>20</v>
      </c>
      <c r="D13" s="58" t="s">
        <v>93</v>
      </c>
      <c r="E13" s="57" t="s">
        <v>65</v>
      </c>
      <c r="F13" s="58" t="s">
        <v>97</v>
      </c>
      <c r="G13" s="58" t="s">
        <v>102</v>
      </c>
      <c r="H13" s="58" t="s">
        <v>92</v>
      </c>
      <c r="I13" s="20">
        <v>45000</v>
      </c>
      <c r="J13" s="20">
        <v>1291.5</v>
      </c>
      <c r="K13" s="20">
        <v>1148.33</v>
      </c>
      <c r="L13" s="20">
        <v>1368</v>
      </c>
      <c r="M13" s="51">
        <v>0</v>
      </c>
      <c r="N13" s="51">
        <f t="shared" si="0"/>
        <v>3807.83</v>
      </c>
      <c r="O13" s="52">
        <f t="shared" si="1"/>
        <v>41192.17</v>
      </c>
      <c r="P13" s="67"/>
    </row>
    <row r="14" spans="1:17" ht="27" customHeight="1" x14ac:dyDescent="0.25">
      <c r="B14" s="56">
        <v>5</v>
      </c>
      <c r="C14" s="57" t="s">
        <v>21</v>
      </c>
      <c r="D14" s="58" t="s">
        <v>94</v>
      </c>
      <c r="E14" s="57" t="s">
        <v>66</v>
      </c>
      <c r="F14" s="58" t="s">
        <v>99</v>
      </c>
      <c r="G14" s="58" t="s">
        <v>104</v>
      </c>
      <c r="H14" s="58" t="s">
        <v>92</v>
      </c>
      <c r="I14" s="20">
        <v>16500</v>
      </c>
      <c r="J14" s="20">
        <v>473.55</v>
      </c>
      <c r="K14" s="20">
        <v>0</v>
      </c>
      <c r="L14" s="20">
        <v>501.6</v>
      </c>
      <c r="M14" s="20">
        <v>0</v>
      </c>
      <c r="N14" s="51">
        <f t="shared" si="0"/>
        <v>975.15000000000009</v>
      </c>
      <c r="O14" s="52">
        <f t="shared" si="1"/>
        <v>15524.85</v>
      </c>
      <c r="P14" s="65"/>
      <c r="Q14" s="65"/>
    </row>
    <row r="15" spans="1:17" ht="27" customHeight="1" x14ac:dyDescent="0.25">
      <c r="B15" s="56">
        <v>6</v>
      </c>
      <c r="C15" s="57" t="s">
        <v>22</v>
      </c>
      <c r="D15" s="58" t="s">
        <v>93</v>
      </c>
      <c r="E15" s="57" t="s">
        <v>68</v>
      </c>
      <c r="F15" s="58" t="s">
        <v>99</v>
      </c>
      <c r="G15" s="58" t="s">
        <v>104</v>
      </c>
      <c r="H15" s="58" t="s">
        <v>92</v>
      </c>
      <c r="I15" s="20">
        <v>19800</v>
      </c>
      <c r="J15" s="20">
        <v>568.26</v>
      </c>
      <c r="K15" s="20">
        <v>0</v>
      </c>
      <c r="L15" s="20">
        <v>601.91999999999996</v>
      </c>
      <c r="M15" s="20">
        <v>0</v>
      </c>
      <c r="N15" s="51">
        <f t="shared" si="0"/>
        <v>1170.1799999999998</v>
      </c>
      <c r="O15" s="52">
        <f t="shared" si="1"/>
        <v>18629.82</v>
      </c>
      <c r="P15" s="65"/>
      <c r="Q15" s="65"/>
    </row>
    <row r="16" spans="1:17" ht="27" customHeight="1" x14ac:dyDescent="0.25">
      <c r="B16" s="62">
        <v>7</v>
      </c>
      <c r="C16" s="57" t="s">
        <v>23</v>
      </c>
      <c r="D16" s="58" t="s">
        <v>94</v>
      </c>
      <c r="E16" s="57" t="s">
        <v>67</v>
      </c>
      <c r="F16" s="58" t="s">
        <v>99</v>
      </c>
      <c r="G16" s="58" t="s">
        <v>104</v>
      </c>
      <c r="H16" s="58" t="s">
        <v>92</v>
      </c>
      <c r="I16" s="20">
        <v>26250</v>
      </c>
      <c r="J16" s="20">
        <v>753.38</v>
      </c>
      <c r="K16" s="20">
        <v>0</v>
      </c>
      <c r="L16" s="20">
        <v>798</v>
      </c>
      <c r="M16" s="20">
        <v>0</v>
      </c>
      <c r="N16" s="51">
        <f t="shared" si="0"/>
        <v>1551.38</v>
      </c>
      <c r="O16" s="52">
        <f t="shared" si="1"/>
        <v>24698.62</v>
      </c>
      <c r="P16" s="65"/>
      <c r="Q16" s="65"/>
    </row>
    <row r="17" spans="1:255" s="1" customFormat="1" ht="27" customHeight="1" x14ac:dyDescent="0.25">
      <c r="A17"/>
      <c r="B17" s="56">
        <v>8</v>
      </c>
      <c r="C17" s="57" t="s">
        <v>24</v>
      </c>
      <c r="D17" s="58" t="s">
        <v>94</v>
      </c>
      <c r="E17" s="57" t="s">
        <v>69</v>
      </c>
      <c r="F17" s="58" t="s">
        <v>97</v>
      </c>
      <c r="G17" s="58" t="s">
        <v>104</v>
      </c>
      <c r="H17" s="58" t="s">
        <v>92</v>
      </c>
      <c r="I17" s="20">
        <v>30000</v>
      </c>
      <c r="J17" s="20">
        <v>861</v>
      </c>
      <c r="K17" s="20">
        <v>0</v>
      </c>
      <c r="L17" s="20">
        <v>912</v>
      </c>
      <c r="M17" s="20">
        <v>0</v>
      </c>
      <c r="N17" s="51">
        <f t="shared" si="0"/>
        <v>1773</v>
      </c>
      <c r="O17" s="52">
        <f t="shared" si="1"/>
        <v>28227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7" customHeight="1" x14ac:dyDescent="0.25">
      <c r="B18" s="56">
        <v>9</v>
      </c>
      <c r="C18" s="57" t="s">
        <v>25</v>
      </c>
      <c r="D18" s="58" t="s">
        <v>93</v>
      </c>
      <c r="E18" s="57" t="s">
        <v>71</v>
      </c>
      <c r="F18" s="58" t="s">
        <v>99</v>
      </c>
      <c r="G18" s="58" t="s">
        <v>104</v>
      </c>
      <c r="H18" s="58" t="s">
        <v>92</v>
      </c>
      <c r="I18" s="20">
        <v>19800</v>
      </c>
      <c r="J18" s="20">
        <v>568.26</v>
      </c>
      <c r="K18" s="20">
        <v>0</v>
      </c>
      <c r="L18" s="20">
        <v>601.91999999999996</v>
      </c>
      <c r="M18" s="20">
        <v>0</v>
      </c>
      <c r="N18" s="51">
        <f t="shared" si="0"/>
        <v>1170.1799999999998</v>
      </c>
      <c r="O18" s="52">
        <f t="shared" si="1"/>
        <v>18629.82</v>
      </c>
      <c r="P18" s="65"/>
      <c r="Q18" s="65"/>
    </row>
    <row r="19" spans="1:255" ht="27" customHeight="1" x14ac:dyDescent="0.25">
      <c r="B19" s="62">
        <v>10</v>
      </c>
      <c r="C19" s="57" t="s">
        <v>26</v>
      </c>
      <c r="D19" s="58" t="s">
        <v>93</v>
      </c>
      <c r="E19" s="57" t="s">
        <v>72</v>
      </c>
      <c r="F19" s="58" t="s">
        <v>98</v>
      </c>
      <c r="G19" s="58" t="s">
        <v>106</v>
      </c>
      <c r="H19" s="58" t="s">
        <v>92</v>
      </c>
      <c r="I19" s="20">
        <v>90000</v>
      </c>
      <c r="J19" s="20">
        <v>2583</v>
      </c>
      <c r="K19" s="20">
        <v>9753.1200000000008</v>
      </c>
      <c r="L19" s="20">
        <v>2736</v>
      </c>
      <c r="M19" s="20">
        <v>0</v>
      </c>
      <c r="N19" s="51">
        <f t="shared" si="0"/>
        <v>15072.12</v>
      </c>
      <c r="O19" s="52">
        <f t="shared" si="1"/>
        <v>74927.88</v>
      </c>
      <c r="P19" s="65"/>
      <c r="Q19" s="65"/>
    </row>
    <row r="20" spans="1:255" ht="27" customHeight="1" x14ac:dyDescent="0.25">
      <c r="B20" s="56">
        <v>11</v>
      </c>
      <c r="C20" s="57" t="s">
        <v>27</v>
      </c>
      <c r="D20" s="58" t="s">
        <v>93</v>
      </c>
      <c r="E20" s="57" t="s">
        <v>73</v>
      </c>
      <c r="F20" s="58" t="s">
        <v>97</v>
      </c>
      <c r="G20" s="58" t="s">
        <v>107</v>
      </c>
      <c r="H20" s="58" t="s">
        <v>92</v>
      </c>
      <c r="I20" s="20">
        <v>40000</v>
      </c>
      <c r="J20" s="20">
        <v>1148</v>
      </c>
      <c r="K20" s="20">
        <v>442.65</v>
      </c>
      <c r="L20" s="20">
        <v>1216</v>
      </c>
      <c r="M20" s="20">
        <v>0</v>
      </c>
      <c r="N20" s="51">
        <f t="shared" si="0"/>
        <v>2806.65</v>
      </c>
      <c r="O20" s="52">
        <f t="shared" si="1"/>
        <v>37193.35</v>
      </c>
      <c r="P20" s="65"/>
      <c r="Q20" s="65"/>
    </row>
    <row r="21" spans="1:255" ht="27" customHeight="1" x14ac:dyDescent="0.25">
      <c r="B21" s="56">
        <v>12</v>
      </c>
      <c r="C21" s="57" t="s">
        <v>28</v>
      </c>
      <c r="D21" s="58" t="s">
        <v>94</v>
      </c>
      <c r="E21" s="57" t="s">
        <v>74</v>
      </c>
      <c r="F21" s="58" t="s">
        <v>96</v>
      </c>
      <c r="G21" s="58" t="s">
        <v>106</v>
      </c>
      <c r="H21" s="58" t="s">
        <v>92</v>
      </c>
      <c r="I21" s="20">
        <v>55000</v>
      </c>
      <c r="J21" s="20">
        <v>1578.5</v>
      </c>
      <c r="K21" s="20">
        <v>2559.6799999999998</v>
      </c>
      <c r="L21" s="20">
        <v>1672</v>
      </c>
      <c r="M21" s="20">
        <v>0</v>
      </c>
      <c r="N21" s="51">
        <f t="shared" si="0"/>
        <v>5810.18</v>
      </c>
      <c r="O21" s="52">
        <f t="shared" si="1"/>
        <v>49189.82</v>
      </c>
      <c r="P21" s="65"/>
      <c r="Q21" s="65"/>
    </row>
    <row r="22" spans="1:255" ht="27" customHeight="1" x14ac:dyDescent="0.25">
      <c r="B22" s="62">
        <v>13</v>
      </c>
      <c r="C22" s="57" t="s">
        <v>29</v>
      </c>
      <c r="D22" s="58" t="s">
        <v>94</v>
      </c>
      <c r="E22" s="57" t="s">
        <v>75</v>
      </c>
      <c r="F22" s="58" t="s">
        <v>96</v>
      </c>
      <c r="G22" s="58" t="s">
        <v>106</v>
      </c>
      <c r="H22" s="58" t="s">
        <v>92</v>
      </c>
      <c r="I22" s="20">
        <v>60000</v>
      </c>
      <c r="J22" s="20">
        <v>1722</v>
      </c>
      <c r="K22" s="20">
        <v>3486.68</v>
      </c>
      <c r="L22" s="20">
        <v>1824</v>
      </c>
      <c r="M22" s="20">
        <v>0</v>
      </c>
      <c r="N22" s="51">
        <f t="shared" si="0"/>
        <v>7032.68</v>
      </c>
      <c r="O22" s="52">
        <f t="shared" si="1"/>
        <v>52967.32</v>
      </c>
      <c r="P22" s="65"/>
      <c r="Q22" s="65"/>
    </row>
    <row r="23" spans="1:255" ht="27" customHeight="1" x14ac:dyDescent="0.25">
      <c r="B23" s="56">
        <v>14</v>
      </c>
      <c r="C23" s="57" t="s">
        <v>30</v>
      </c>
      <c r="D23" s="58" t="s">
        <v>94</v>
      </c>
      <c r="E23" s="57" t="s">
        <v>74</v>
      </c>
      <c r="F23" s="58" t="s">
        <v>96</v>
      </c>
      <c r="G23" s="58" t="s">
        <v>106</v>
      </c>
      <c r="H23" s="58" t="s">
        <v>92</v>
      </c>
      <c r="I23" s="20">
        <v>60000</v>
      </c>
      <c r="J23" s="20">
        <v>1722</v>
      </c>
      <c r="K23" s="20">
        <v>3486.68</v>
      </c>
      <c r="L23" s="20">
        <v>1824</v>
      </c>
      <c r="M23" s="20">
        <v>2973.42</v>
      </c>
      <c r="N23" s="51">
        <f t="shared" si="0"/>
        <v>10006.1</v>
      </c>
      <c r="O23" s="52">
        <f t="shared" si="1"/>
        <v>49993.9</v>
      </c>
      <c r="P23" s="65"/>
      <c r="Q23" s="65"/>
    </row>
    <row r="24" spans="1:255" ht="27" customHeight="1" x14ac:dyDescent="0.25">
      <c r="B24" s="56">
        <v>15</v>
      </c>
      <c r="C24" s="57" t="s">
        <v>31</v>
      </c>
      <c r="D24" s="58" t="s">
        <v>94</v>
      </c>
      <c r="E24" s="57" t="s">
        <v>76</v>
      </c>
      <c r="F24" s="58" t="s">
        <v>95</v>
      </c>
      <c r="G24" s="58" t="s">
        <v>106</v>
      </c>
      <c r="H24" s="58" t="s">
        <v>92</v>
      </c>
      <c r="I24" s="20">
        <v>75000</v>
      </c>
      <c r="J24" s="20">
        <v>2152.5</v>
      </c>
      <c r="K24" s="20">
        <v>6039.35</v>
      </c>
      <c r="L24" s="20">
        <v>2280</v>
      </c>
      <c r="M24" s="20">
        <v>1350.12</v>
      </c>
      <c r="N24" s="51">
        <f t="shared" si="0"/>
        <v>11821.970000000001</v>
      </c>
      <c r="O24" s="52">
        <f t="shared" si="1"/>
        <v>63178.03</v>
      </c>
      <c r="P24" s="65"/>
      <c r="Q24" s="65"/>
    </row>
    <row r="25" spans="1:255" ht="27" customHeight="1" x14ac:dyDescent="0.25">
      <c r="B25" s="62">
        <v>16</v>
      </c>
      <c r="C25" s="57" t="s">
        <v>32</v>
      </c>
      <c r="D25" s="58" t="s">
        <v>94</v>
      </c>
      <c r="E25" s="57" t="s">
        <v>78</v>
      </c>
      <c r="F25" s="58" t="s">
        <v>96</v>
      </c>
      <c r="G25" s="58" t="s">
        <v>106</v>
      </c>
      <c r="H25" s="58" t="s">
        <v>92</v>
      </c>
      <c r="I25" s="20">
        <v>50000</v>
      </c>
      <c r="J25" s="20">
        <v>1435</v>
      </c>
      <c r="K25" s="20">
        <v>1854</v>
      </c>
      <c r="L25" s="20">
        <v>1520</v>
      </c>
      <c r="M25" s="20">
        <v>0</v>
      </c>
      <c r="N25" s="51">
        <f t="shared" si="0"/>
        <v>4809</v>
      </c>
      <c r="O25" s="52">
        <f t="shared" si="1"/>
        <v>45191</v>
      </c>
      <c r="P25" s="65"/>
      <c r="Q25" s="65"/>
    </row>
    <row r="26" spans="1:255" ht="27" customHeight="1" x14ac:dyDescent="0.25">
      <c r="B26" s="56">
        <v>17</v>
      </c>
      <c r="C26" s="57" t="s">
        <v>33</v>
      </c>
      <c r="D26" s="58" t="s">
        <v>94</v>
      </c>
      <c r="E26" s="57" t="s">
        <v>79</v>
      </c>
      <c r="F26" s="58" t="s">
        <v>97</v>
      </c>
      <c r="G26" s="58" t="s">
        <v>106</v>
      </c>
      <c r="H26" s="58" t="s">
        <v>92</v>
      </c>
      <c r="I26" s="20">
        <v>19800</v>
      </c>
      <c r="J26" s="20">
        <v>568.26</v>
      </c>
      <c r="K26" s="20">
        <v>0</v>
      </c>
      <c r="L26" s="20">
        <v>601.91999999999996</v>
      </c>
      <c r="M26" s="20">
        <v>0</v>
      </c>
      <c r="N26" s="51">
        <f t="shared" si="0"/>
        <v>1170.1799999999998</v>
      </c>
      <c r="O26" s="52">
        <f t="shared" si="1"/>
        <v>18629.82</v>
      </c>
      <c r="P26" s="65"/>
      <c r="Q26" s="65"/>
    </row>
    <row r="27" spans="1:255" ht="27" customHeight="1" x14ac:dyDescent="0.25">
      <c r="B27" s="56">
        <v>18</v>
      </c>
      <c r="C27" s="57" t="s">
        <v>34</v>
      </c>
      <c r="D27" s="58" t="s">
        <v>94</v>
      </c>
      <c r="E27" s="57" t="s">
        <v>79</v>
      </c>
      <c r="F27" s="58" t="s">
        <v>97</v>
      </c>
      <c r="G27" s="58" t="s">
        <v>106</v>
      </c>
      <c r="H27" s="58" t="s">
        <v>92</v>
      </c>
      <c r="I27" s="20">
        <v>19800</v>
      </c>
      <c r="J27" s="20">
        <v>568.26</v>
      </c>
      <c r="K27" s="20">
        <v>0</v>
      </c>
      <c r="L27" s="20">
        <v>601.91999999999996</v>
      </c>
      <c r="M27" s="20">
        <v>0</v>
      </c>
      <c r="N27" s="51">
        <f t="shared" si="0"/>
        <v>1170.1799999999998</v>
      </c>
      <c r="O27" s="52">
        <f t="shared" si="1"/>
        <v>18629.82</v>
      </c>
      <c r="P27" s="65"/>
      <c r="Q27" s="65"/>
    </row>
    <row r="28" spans="1:255" ht="27" customHeight="1" x14ac:dyDescent="0.25">
      <c r="B28" s="62">
        <v>19</v>
      </c>
      <c r="C28" s="57" t="s">
        <v>35</v>
      </c>
      <c r="D28" s="58" t="s">
        <v>94</v>
      </c>
      <c r="E28" s="57" t="s">
        <v>79</v>
      </c>
      <c r="F28" s="58" t="s">
        <v>97</v>
      </c>
      <c r="G28" s="58" t="s">
        <v>106</v>
      </c>
      <c r="H28" s="58" t="s">
        <v>92</v>
      </c>
      <c r="I28" s="20">
        <v>19800</v>
      </c>
      <c r="J28" s="20">
        <v>568.26</v>
      </c>
      <c r="K28" s="20">
        <v>0</v>
      </c>
      <c r="L28" s="20">
        <v>601.91999999999996</v>
      </c>
      <c r="M28" s="20">
        <v>0</v>
      </c>
      <c r="N28" s="51">
        <f t="shared" si="0"/>
        <v>1170.1799999999998</v>
      </c>
      <c r="O28" s="52">
        <f t="shared" si="1"/>
        <v>18629.82</v>
      </c>
      <c r="P28" s="65"/>
      <c r="Q28" s="65"/>
    </row>
    <row r="29" spans="1:255" ht="27" customHeight="1" x14ac:dyDescent="0.25">
      <c r="B29" s="56">
        <v>20</v>
      </c>
      <c r="C29" s="57" t="s">
        <v>36</v>
      </c>
      <c r="D29" s="58" t="s">
        <v>94</v>
      </c>
      <c r="E29" s="57" t="s">
        <v>79</v>
      </c>
      <c r="F29" s="58" t="s">
        <v>97</v>
      </c>
      <c r="G29" s="58" t="s">
        <v>106</v>
      </c>
      <c r="H29" s="58" t="s">
        <v>92</v>
      </c>
      <c r="I29" s="20">
        <v>19800</v>
      </c>
      <c r="J29" s="20">
        <v>568.26</v>
      </c>
      <c r="K29" s="20">
        <v>0</v>
      </c>
      <c r="L29" s="20">
        <v>601.91999999999996</v>
      </c>
      <c r="M29" s="20">
        <v>0</v>
      </c>
      <c r="N29" s="51">
        <f t="shared" si="0"/>
        <v>1170.1799999999998</v>
      </c>
      <c r="O29" s="52">
        <f t="shared" si="1"/>
        <v>18629.82</v>
      </c>
      <c r="P29" s="65"/>
      <c r="Q29" s="65"/>
    </row>
    <row r="30" spans="1:255" ht="27" customHeight="1" x14ac:dyDescent="0.25">
      <c r="B30" s="56">
        <v>21</v>
      </c>
      <c r="C30" s="57" t="s">
        <v>37</v>
      </c>
      <c r="D30" s="58" t="s">
        <v>94</v>
      </c>
      <c r="E30" s="57" t="s">
        <v>67</v>
      </c>
      <c r="F30" s="58" t="s">
        <v>99</v>
      </c>
      <c r="G30" s="58" t="s">
        <v>104</v>
      </c>
      <c r="H30" s="58" t="s">
        <v>92</v>
      </c>
      <c r="I30" s="20">
        <v>22000</v>
      </c>
      <c r="J30" s="20">
        <v>631.4</v>
      </c>
      <c r="K30" s="20">
        <v>0</v>
      </c>
      <c r="L30" s="20">
        <v>668.8</v>
      </c>
      <c r="M30" s="20">
        <v>0</v>
      </c>
      <c r="N30" s="51">
        <f t="shared" si="0"/>
        <v>1300.1999999999998</v>
      </c>
      <c r="O30" s="52">
        <f t="shared" si="1"/>
        <v>20699.8</v>
      </c>
      <c r="P30" s="65"/>
      <c r="Q30" s="65"/>
    </row>
    <row r="31" spans="1:255" ht="27" customHeight="1" x14ac:dyDescent="0.25">
      <c r="B31" s="62">
        <v>22</v>
      </c>
      <c r="C31" s="57" t="s">
        <v>38</v>
      </c>
      <c r="D31" s="58" t="s">
        <v>94</v>
      </c>
      <c r="E31" s="57" t="s">
        <v>67</v>
      </c>
      <c r="F31" s="58" t="s">
        <v>99</v>
      </c>
      <c r="G31" s="58" t="s">
        <v>104</v>
      </c>
      <c r="H31" s="58" t="s">
        <v>92</v>
      </c>
      <c r="I31" s="20">
        <v>22000</v>
      </c>
      <c r="J31" s="20">
        <v>631.4</v>
      </c>
      <c r="K31" s="20">
        <v>0</v>
      </c>
      <c r="L31" s="20">
        <v>668.8</v>
      </c>
      <c r="M31" s="20">
        <v>0</v>
      </c>
      <c r="N31" s="51">
        <f t="shared" si="0"/>
        <v>1300.1999999999998</v>
      </c>
      <c r="O31" s="52">
        <f t="shared" si="1"/>
        <v>20699.8</v>
      </c>
      <c r="P31" s="65"/>
      <c r="Q31" s="65"/>
    </row>
    <row r="32" spans="1:255" ht="27" customHeight="1" x14ac:dyDescent="0.25">
      <c r="B32" s="56">
        <v>23</v>
      </c>
      <c r="C32" s="57" t="s">
        <v>39</v>
      </c>
      <c r="D32" s="58" t="s">
        <v>93</v>
      </c>
      <c r="E32" s="57" t="s">
        <v>80</v>
      </c>
      <c r="F32" s="58" t="s">
        <v>95</v>
      </c>
      <c r="G32" s="58" t="s">
        <v>106</v>
      </c>
      <c r="H32" s="58" t="s">
        <v>92</v>
      </c>
      <c r="I32" s="20">
        <v>75000</v>
      </c>
      <c r="J32" s="20">
        <v>2152.5</v>
      </c>
      <c r="K32" s="20">
        <v>6309.38</v>
      </c>
      <c r="L32" s="20">
        <v>2280</v>
      </c>
      <c r="M32" s="20">
        <v>0</v>
      </c>
      <c r="N32" s="51">
        <f t="shared" si="0"/>
        <v>10741.880000000001</v>
      </c>
      <c r="O32" s="52">
        <f t="shared" si="1"/>
        <v>64258.119999999995</v>
      </c>
      <c r="P32" s="65"/>
      <c r="Q32" s="65"/>
    </row>
    <row r="33" spans="2:17" ht="27" customHeight="1" x14ac:dyDescent="0.25">
      <c r="B33" s="56">
        <v>24</v>
      </c>
      <c r="C33" s="57" t="s">
        <v>40</v>
      </c>
      <c r="D33" s="58" t="s">
        <v>93</v>
      </c>
      <c r="E33" s="57" t="s">
        <v>74</v>
      </c>
      <c r="F33" s="58" t="s">
        <v>96</v>
      </c>
      <c r="G33" s="58" t="s">
        <v>106</v>
      </c>
      <c r="H33" s="58" t="s">
        <v>92</v>
      </c>
      <c r="I33" s="20">
        <v>50000</v>
      </c>
      <c r="J33" s="20">
        <v>1435</v>
      </c>
      <c r="K33" s="20">
        <v>1854</v>
      </c>
      <c r="L33" s="20">
        <v>1520</v>
      </c>
      <c r="M33" s="20">
        <v>0</v>
      </c>
      <c r="N33" s="51">
        <f t="shared" si="0"/>
        <v>4809</v>
      </c>
      <c r="O33" s="52">
        <f t="shared" si="1"/>
        <v>45191</v>
      </c>
      <c r="P33" s="65"/>
      <c r="Q33" s="65"/>
    </row>
    <row r="34" spans="2:17" ht="27" customHeight="1" x14ac:dyDescent="0.25">
      <c r="B34" s="62">
        <v>25</v>
      </c>
      <c r="C34" s="57" t="s">
        <v>41</v>
      </c>
      <c r="D34" s="58" t="s">
        <v>93</v>
      </c>
      <c r="E34" s="57" t="s">
        <v>75</v>
      </c>
      <c r="F34" s="58" t="s">
        <v>96</v>
      </c>
      <c r="G34" s="58" t="s">
        <v>106</v>
      </c>
      <c r="H34" s="58" t="s">
        <v>92</v>
      </c>
      <c r="I34" s="20">
        <v>50000</v>
      </c>
      <c r="J34" s="20">
        <v>1435</v>
      </c>
      <c r="K34" s="20">
        <v>1854</v>
      </c>
      <c r="L34" s="20">
        <v>1520</v>
      </c>
      <c r="M34" s="20">
        <v>0</v>
      </c>
      <c r="N34" s="51">
        <f t="shared" si="0"/>
        <v>4809</v>
      </c>
      <c r="O34" s="52">
        <f t="shared" si="1"/>
        <v>45191</v>
      </c>
      <c r="P34" s="65"/>
      <c r="Q34" s="65"/>
    </row>
    <row r="35" spans="2:17" ht="27" customHeight="1" x14ac:dyDescent="0.25">
      <c r="B35" s="56">
        <v>26</v>
      </c>
      <c r="C35" s="57" t="s">
        <v>42</v>
      </c>
      <c r="D35" s="58" t="s">
        <v>94</v>
      </c>
      <c r="E35" s="57" t="s">
        <v>74</v>
      </c>
      <c r="F35" s="58" t="s">
        <v>96</v>
      </c>
      <c r="G35" s="58" t="s">
        <v>106</v>
      </c>
      <c r="H35" s="58" t="s">
        <v>92</v>
      </c>
      <c r="I35" s="20">
        <v>70000</v>
      </c>
      <c r="J35" s="20">
        <v>2009</v>
      </c>
      <c r="K35" s="20">
        <v>5368.48</v>
      </c>
      <c r="L35" s="20">
        <v>2128</v>
      </c>
      <c r="M35" s="20">
        <v>0</v>
      </c>
      <c r="N35" s="51">
        <f t="shared" si="0"/>
        <v>9505.48</v>
      </c>
      <c r="O35" s="52">
        <f t="shared" si="1"/>
        <v>60494.520000000004</v>
      </c>
      <c r="P35" s="65"/>
      <c r="Q35" s="65"/>
    </row>
    <row r="36" spans="2:17" ht="27" customHeight="1" x14ac:dyDescent="0.25">
      <c r="B36" s="56">
        <v>27</v>
      </c>
      <c r="C36" s="57" t="s">
        <v>43</v>
      </c>
      <c r="D36" s="58" t="s">
        <v>94</v>
      </c>
      <c r="E36" s="57" t="s">
        <v>82</v>
      </c>
      <c r="F36" s="58" t="s">
        <v>100</v>
      </c>
      <c r="G36" s="58" t="s">
        <v>107</v>
      </c>
      <c r="H36" s="58" t="s">
        <v>92</v>
      </c>
      <c r="I36" s="20">
        <v>31500</v>
      </c>
      <c r="J36" s="20">
        <v>904.05</v>
      </c>
      <c r="K36" s="20">
        <v>0</v>
      </c>
      <c r="L36" s="20">
        <v>957.6</v>
      </c>
      <c r="M36" s="20">
        <v>0</v>
      </c>
      <c r="N36" s="51">
        <f t="shared" si="0"/>
        <v>1861.65</v>
      </c>
      <c r="O36" s="52">
        <f t="shared" si="1"/>
        <v>29638.35</v>
      </c>
      <c r="P36" s="65"/>
      <c r="Q36" s="65"/>
    </row>
    <row r="37" spans="2:17" ht="27" customHeight="1" x14ac:dyDescent="0.25">
      <c r="B37" s="62">
        <v>28</v>
      </c>
      <c r="C37" s="57" t="s">
        <v>44</v>
      </c>
      <c r="D37" s="58" t="s">
        <v>93</v>
      </c>
      <c r="E37" s="57" t="s">
        <v>83</v>
      </c>
      <c r="F37" s="58" t="s">
        <v>97</v>
      </c>
      <c r="G37" s="58" t="s">
        <v>106</v>
      </c>
      <c r="H37" s="58" t="s">
        <v>92</v>
      </c>
      <c r="I37" s="20">
        <v>26250</v>
      </c>
      <c r="J37" s="20">
        <v>753.38</v>
      </c>
      <c r="K37" s="20">
        <v>0</v>
      </c>
      <c r="L37" s="20">
        <v>798</v>
      </c>
      <c r="M37" s="20">
        <v>0</v>
      </c>
      <c r="N37" s="51">
        <f t="shared" si="0"/>
        <v>1551.38</v>
      </c>
      <c r="O37" s="52">
        <f t="shared" si="1"/>
        <v>24698.62</v>
      </c>
      <c r="P37" s="65"/>
      <c r="Q37" s="65"/>
    </row>
    <row r="38" spans="2:17" ht="27" customHeight="1" x14ac:dyDescent="0.25">
      <c r="B38" s="56">
        <v>29</v>
      </c>
      <c r="C38" s="57" t="s">
        <v>45</v>
      </c>
      <c r="D38" s="58" t="s">
        <v>93</v>
      </c>
      <c r="E38" s="57" t="s">
        <v>84</v>
      </c>
      <c r="F38" s="58" t="s">
        <v>100</v>
      </c>
      <c r="G38" s="58" t="s">
        <v>107</v>
      </c>
      <c r="H38" s="58" t="s">
        <v>92</v>
      </c>
      <c r="I38" s="20">
        <v>45000</v>
      </c>
      <c r="J38" s="20">
        <v>1291.5</v>
      </c>
      <c r="K38" s="20">
        <v>1148.33</v>
      </c>
      <c r="L38" s="20">
        <v>1368</v>
      </c>
      <c r="M38" s="20">
        <v>0</v>
      </c>
      <c r="N38" s="51">
        <f t="shared" si="0"/>
        <v>3807.83</v>
      </c>
      <c r="O38" s="52">
        <f t="shared" si="1"/>
        <v>41192.17</v>
      </c>
      <c r="P38" s="65"/>
      <c r="Q38" s="65"/>
    </row>
    <row r="39" spans="2:17" ht="27" customHeight="1" x14ac:dyDescent="0.25">
      <c r="B39" s="56">
        <v>30</v>
      </c>
      <c r="C39" s="57" t="s">
        <v>46</v>
      </c>
      <c r="D39" s="58" t="s">
        <v>94</v>
      </c>
      <c r="E39" s="57" t="s">
        <v>79</v>
      </c>
      <c r="F39" s="58" t="s">
        <v>97</v>
      </c>
      <c r="G39" s="58" t="s">
        <v>106</v>
      </c>
      <c r="H39" s="58" t="s">
        <v>92</v>
      </c>
      <c r="I39" s="20">
        <v>19800</v>
      </c>
      <c r="J39" s="20">
        <v>568.26</v>
      </c>
      <c r="K39" s="20">
        <v>0</v>
      </c>
      <c r="L39" s="20">
        <v>601.91999999999996</v>
      </c>
      <c r="M39" s="20">
        <v>0</v>
      </c>
      <c r="N39" s="51">
        <f t="shared" si="0"/>
        <v>1170.1799999999998</v>
      </c>
      <c r="O39" s="52">
        <f t="shared" si="1"/>
        <v>18629.82</v>
      </c>
      <c r="P39" s="65"/>
      <c r="Q39" s="65"/>
    </row>
    <row r="40" spans="2:17" ht="27" customHeight="1" x14ac:dyDescent="0.25">
      <c r="B40" s="62">
        <v>31</v>
      </c>
      <c r="C40" s="57" t="s">
        <v>47</v>
      </c>
      <c r="D40" s="58" t="s">
        <v>93</v>
      </c>
      <c r="E40" s="57" t="s">
        <v>85</v>
      </c>
      <c r="F40" s="58" t="s">
        <v>95</v>
      </c>
      <c r="G40" s="58" t="s">
        <v>105</v>
      </c>
      <c r="H40" s="58" t="s">
        <v>92</v>
      </c>
      <c r="I40" s="20">
        <v>136000</v>
      </c>
      <c r="J40" s="20">
        <v>3903.2</v>
      </c>
      <c r="K40" s="20">
        <v>20235.939999999999</v>
      </c>
      <c r="L40" s="20">
        <v>4134.3999999999996</v>
      </c>
      <c r="M40" s="20">
        <v>1350.12</v>
      </c>
      <c r="N40" s="51">
        <f t="shared" si="0"/>
        <v>29623.66</v>
      </c>
      <c r="O40" s="52">
        <f t="shared" si="1"/>
        <v>106376.34</v>
      </c>
      <c r="P40" s="65"/>
      <c r="Q40" s="65"/>
    </row>
    <row r="41" spans="2:17" ht="27" customHeight="1" x14ac:dyDescent="0.25">
      <c r="B41" s="56">
        <v>32</v>
      </c>
      <c r="C41" s="57" t="s">
        <v>48</v>
      </c>
      <c r="D41" s="58" t="s">
        <v>93</v>
      </c>
      <c r="E41" s="57" t="s">
        <v>86</v>
      </c>
      <c r="F41" s="58" t="s">
        <v>95</v>
      </c>
      <c r="G41" s="58" t="s">
        <v>105</v>
      </c>
      <c r="H41" s="58" t="s">
        <v>92</v>
      </c>
      <c r="I41" s="20">
        <v>75000</v>
      </c>
      <c r="J41" s="20">
        <v>2152.5</v>
      </c>
      <c r="K41" s="20">
        <v>6039.35</v>
      </c>
      <c r="L41" s="20">
        <v>2280</v>
      </c>
      <c r="M41" s="20">
        <v>1350.12</v>
      </c>
      <c r="N41" s="51">
        <f t="shared" si="0"/>
        <v>11821.970000000001</v>
      </c>
      <c r="O41" s="52">
        <f t="shared" si="1"/>
        <v>63178.03</v>
      </c>
      <c r="P41" s="65"/>
      <c r="Q41" s="65"/>
    </row>
    <row r="42" spans="2:17" ht="27" customHeight="1" x14ac:dyDescent="0.25">
      <c r="B42" s="56">
        <v>33</v>
      </c>
      <c r="C42" s="57" t="s">
        <v>49</v>
      </c>
      <c r="D42" s="58" t="s">
        <v>94</v>
      </c>
      <c r="E42" s="57" t="s">
        <v>87</v>
      </c>
      <c r="F42" s="58" t="s">
        <v>96</v>
      </c>
      <c r="G42" s="58" t="s">
        <v>105</v>
      </c>
      <c r="H42" s="58" t="s">
        <v>92</v>
      </c>
      <c r="I42" s="20">
        <v>60000</v>
      </c>
      <c r="J42" s="20">
        <v>1722</v>
      </c>
      <c r="K42" s="20">
        <v>3486.68</v>
      </c>
      <c r="L42" s="20">
        <v>1824</v>
      </c>
      <c r="M42" s="20">
        <v>0</v>
      </c>
      <c r="N42" s="51">
        <f t="shared" si="0"/>
        <v>7032.68</v>
      </c>
      <c r="O42" s="52">
        <f t="shared" si="1"/>
        <v>52967.32</v>
      </c>
      <c r="P42" s="65"/>
      <c r="Q42" s="65"/>
    </row>
    <row r="43" spans="2:17" s="34" customFormat="1" ht="27" customHeight="1" x14ac:dyDescent="0.25">
      <c r="B43" s="62">
        <v>34</v>
      </c>
      <c r="C43" s="57" t="s">
        <v>50</v>
      </c>
      <c r="D43" s="58" t="s">
        <v>94</v>
      </c>
      <c r="E43" s="57" t="s">
        <v>88</v>
      </c>
      <c r="F43" s="58" t="s">
        <v>97</v>
      </c>
      <c r="G43" s="58" t="s">
        <v>105</v>
      </c>
      <c r="H43" s="58" t="s">
        <v>92</v>
      </c>
      <c r="I43" s="20">
        <v>14300</v>
      </c>
      <c r="J43" s="20">
        <v>410.41</v>
      </c>
      <c r="K43" s="20">
        <v>0</v>
      </c>
      <c r="L43" s="20">
        <v>434.72</v>
      </c>
      <c r="M43" s="20">
        <v>0</v>
      </c>
      <c r="N43" s="51">
        <f t="shared" si="0"/>
        <v>845.13000000000011</v>
      </c>
      <c r="O43" s="52">
        <f t="shared" si="1"/>
        <v>13454.869999999999</v>
      </c>
      <c r="P43" s="67"/>
      <c r="Q43" s="67"/>
    </row>
    <row r="44" spans="2:17" ht="27" customHeight="1" x14ac:dyDescent="0.25">
      <c r="B44" s="56">
        <v>35</v>
      </c>
      <c r="C44" s="57" t="s">
        <v>51</v>
      </c>
      <c r="D44" s="58" t="s">
        <v>94</v>
      </c>
      <c r="E44" s="57" t="s">
        <v>88</v>
      </c>
      <c r="F44" s="58" t="s">
        <v>97</v>
      </c>
      <c r="G44" s="58" t="s">
        <v>105</v>
      </c>
      <c r="H44" s="58" t="s">
        <v>92</v>
      </c>
      <c r="I44" s="20">
        <v>22000</v>
      </c>
      <c r="J44" s="20">
        <v>631.4</v>
      </c>
      <c r="K44" s="20">
        <v>0</v>
      </c>
      <c r="L44" s="20">
        <v>668.8</v>
      </c>
      <c r="M44" s="20">
        <v>0</v>
      </c>
      <c r="N44" s="51">
        <f t="shared" si="0"/>
        <v>1300.1999999999998</v>
      </c>
      <c r="O44" s="52">
        <f t="shared" si="1"/>
        <v>20699.8</v>
      </c>
      <c r="P44" s="65"/>
      <c r="Q44" s="65"/>
    </row>
    <row r="45" spans="2:17" ht="27" customHeight="1" x14ac:dyDescent="0.25">
      <c r="B45" s="56">
        <v>36</v>
      </c>
      <c r="C45" s="57" t="s">
        <v>52</v>
      </c>
      <c r="D45" s="58" t="s">
        <v>93</v>
      </c>
      <c r="E45" s="57" t="s">
        <v>88</v>
      </c>
      <c r="F45" s="58" t="s">
        <v>97</v>
      </c>
      <c r="G45" s="58" t="s">
        <v>105</v>
      </c>
      <c r="H45" s="58" t="s">
        <v>92</v>
      </c>
      <c r="I45" s="20">
        <v>22000</v>
      </c>
      <c r="J45" s="20">
        <v>631.4</v>
      </c>
      <c r="K45" s="20">
        <v>0</v>
      </c>
      <c r="L45" s="20">
        <v>668.8</v>
      </c>
      <c r="M45" s="20">
        <v>1350.12</v>
      </c>
      <c r="N45" s="51">
        <f t="shared" si="0"/>
        <v>2650.3199999999997</v>
      </c>
      <c r="O45" s="52">
        <f t="shared" si="1"/>
        <v>19349.68</v>
      </c>
      <c r="P45" s="65"/>
      <c r="Q45" s="65"/>
    </row>
    <row r="46" spans="2:17" ht="27" customHeight="1" x14ac:dyDescent="0.25">
      <c r="B46" s="62">
        <v>37</v>
      </c>
      <c r="C46" s="57" t="s">
        <v>53</v>
      </c>
      <c r="D46" s="58" t="s">
        <v>94</v>
      </c>
      <c r="E46" s="57" t="s">
        <v>67</v>
      </c>
      <c r="F46" s="58" t="s">
        <v>99</v>
      </c>
      <c r="G46" s="58" t="s">
        <v>104</v>
      </c>
      <c r="H46" s="58" t="s">
        <v>92</v>
      </c>
      <c r="I46" s="20">
        <v>23100</v>
      </c>
      <c r="J46" s="20">
        <v>662.97</v>
      </c>
      <c r="K46" s="20">
        <v>0</v>
      </c>
      <c r="L46" s="20">
        <v>702.24</v>
      </c>
      <c r="M46" s="20">
        <v>0</v>
      </c>
      <c r="N46" s="51">
        <f t="shared" ref="N46:N55" si="2">SUM(J46:M46)</f>
        <v>1365.21</v>
      </c>
      <c r="O46" s="52">
        <f t="shared" ref="O46:O55" si="3">+I46-N46</f>
        <v>21734.79</v>
      </c>
      <c r="P46" s="65"/>
      <c r="Q46" s="65"/>
    </row>
    <row r="47" spans="2:17" ht="27" customHeight="1" x14ac:dyDescent="0.25">
      <c r="B47" s="56">
        <v>38</v>
      </c>
      <c r="C47" s="57" t="s">
        <v>54</v>
      </c>
      <c r="D47" s="58" t="s">
        <v>94</v>
      </c>
      <c r="E47" s="57" t="s">
        <v>88</v>
      </c>
      <c r="F47" s="58" t="s">
        <v>97</v>
      </c>
      <c r="G47" s="58" t="s">
        <v>105</v>
      </c>
      <c r="H47" s="58" t="s">
        <v>92</v>
      </c>
      <c r="I47" s="20">
        <v>22000</v>
      </c>
      <c r="J47" s="20">
        <v>631.4</v>
      </c>
      <c r="K47" s="20">
        <v>0</v>
      </c>
      <c r="L47" s="20">
        <v>668.8</v>
      </c>
      <c r="M47" s="20">
        <v>0</v>
      </c>
      <c r="N47" s="51">
        <f t="shared" si="2"/>
        <v>1300.1999999999998</v>
      </c>
      <c r="O47" s="52">
        <f t="shared" si="3"/>
        <v>20699.8</v>
      </c>
      <c r="P47" s="65"/>
      <c r="Q47" s="65"/>
    </row>
    <row r="48" spans="2:17" ht="27.75" customHeight="1" x14ac:dyDescent="0.25">
      <c r="B48" s="56">
        <v>39</v>
      </c>
      <c r="C48" s="57" t="s">
        <v>55</v>
      </c>
      <c r="D48" s="58" t="s">
        <v>94</v>
      </c>
      <c r="E48" s="57" t="s">
        <v>89</v>
      </c>
      <c r="F48" s="58" t="s">
        <v>96</v>
      </c>
      <c r="G48" s="58" t="s">
        <v>105</v>
      </c>
      <c r="H48" s="58" t="s">
        <v>92</v>
      </c>
      <c r="I48" s="20">
        <v>70000</v>
      </c>
      <c r="J48" s="20">
        <v>2009</v>
      </c>
      <c r="K48" s="20">
        <v>5368.48</v>
      </c>
      <c r="L48" s="20">
        <v>2128</v>
      </c>
      <c r="M48" s="20">
        <v>0</v>
      </c>
      <c r="N48" s="51">
        <f t="shared" si="2"/>
        <v>9505.48</v>
      </c>
      <c r="O48" s="52">
        <f t="shared" si="3"/>
        <v>60494.520000000004</v>
      </c>
      <c r="P48" s="65"/>
      <c r="Q48" s="65"/>
    </row>
    <row r="49" spans="1:192" ht="27.75" customHeight="1" x14ac:dyDescent="0.25">
      <c r="B49" s="62">
        <v>40</v>
      </c>
      <c r="C49" s="57" t="s">
        <v>56</v>
      </c>
      <c r="D49" s="58" t="s">
        <v>93</v>
      </c>
      <c r="E49" s="57" t="s">
        <v>72</v>
      </c>
      <c r="F49" s="58" t="s">
        <v>98</v>
      </c>
      <c r="G49" s="58" t="s">
        <v>103</v>
      </c>
      <c r="H49" s="58" t="s">
        <v>92</v>
      </c>
      <c r="I49" s="20">
        <v>40000</v>
      </c>
      <c r="J49" s="20">
        <v>1148</v>
      </c>
      <c r="K49" s="20">
        <v>442.65</v>
      </c>
      <c r="L49" s="20">
        <v>1216</v>
      </c>
      <c r="M49" s="20"/>
      <c r="N49" s="51">
        <f t="shared" si="2"/>
        <v>2806.65</v>
      </c>
      <c r="O49" s="52">
        <f t="shared" si="3"/>
        <v>37193.35</v>
      </c>
      <c r="P49" s="65"/>
      <c r="Q49" s="65"/>
    </row>
    <row r="50" spans="1:192" ht="27" customHeight="1" x14ac:dyDescent="0.25">
      <c r="B50" s="56">
        <v>41</v>
      </c>
      <c r="C50" s="57" t="s">
        <v>57</v>
      </c>
      <c r="D50" s="58" t="s">
        <v>94</v>
      </c>
      <c r="E50" s="57" t="s">
        <v>88</v>
      </c>
      <c r="F50" s="58" t="s">
        <v>97</v>
      </c>
      <c r="G50" s="58" t="s">
        <v>105</v>
      </c>
      <c r="H50" s="58" t="s">
        <v>92</v>
      </c>
      <c r="I50" s="20">
        <v>22000</v>
      </c>
      <c r="J50" s="20">
        <v>631.4</v>
      </c>
      <c r="K50" s="20">
        <v>0</v>
      </c>
      <c r="L50" s="20">
        <v>668.8</v>
      </c>
      <c r="M50" s="20">
        <v>0</v>
      </c>
      <c r="N50" s="51">
        <f t="shared" si="2"/>
        <v>1300.1999999999998</v>
      </c>
      <c r="O50" s="52">
        <f t="shared" si="3"/>
        <v>20699.8</v>
      </c>
      <c r="P50" s="65"/>
      <c r="Q50" s="65"/>
    </row>
    <row r="51" spans="1:192" ht="27" customHeight="1" x14ac:dyDescent="0.25">
      <c r="B51" s="56">
        <v>42</v>
      </c>
      <c r="C51" s="57" t="s">
        <v>58</v>
      </c>
      <c r="D51" s="58" t="s">
        <v>94</v>
      </c>
      <c r="E51" s="57" t="s">
        <v>88</v>
      </c>
      <c r="F51" s="58" t="s">
        <v>97</v>
      </c>
      <c r="G51" s="58" t="s">
        <v>105</v>
      </c>
      <c r="H51" s="58" t="s">
        <v>92</v>
      </c>
      <c r="I51" s="20">
        <v>22000</v>
      </c>
      <c r="J51" s="20">
        <v>631.4</v>
      </c>
      <c r="K51" s="20">
        <v>0</v>
      </c>
      <c r="L51" s="20">
        <v>668.8</v>
      </c>
      <c r="M51" s="20">
        <v>0</v>
      </c>
      <c r="N51" s="51">
        <f t="shared" si="2"/>
        <v>1300.1999999999998</v>
      </c>
      <c r="O51" s="52">
        <f t="shared" si="3"/>
        <v>20699.8</v>
      </c>
      <c r="P51" s="65"/>
      <c r="Q51" s="65"/>
    </row>
    <row r="52" spans="1:192" ht="27" customHeight="1" x14ac:dyDescent="0.25">
      <c r="B52" s="62">
        <v>43</v>
      </c>
      <c r="C52" s="57" t="s">
        <v>59</v>
      </c>
      <c r="D52" s="58" t="s">
        <v>94</v>
      </c>
      <c r="E52" s="57" t="s">
        <v>79</v>
      </c>
      <c r="F52" s="58" t="s">
        <v>97</v>
      </c>
      <c r="G52" s="58" t="s">
        <v>106</v>
      </c>
      <c r="H52" s="58" t="s">
        <v>92</v>
      </c>
      <c r="I52" s="20">
        <v>19800</v>
      </c>
      <c r="J52" s="20">
        <v>568.26</v>
      </c>
      <c r="K52" s="20">
        <v>0</v>
      </c>
      <c r="L52" s="20">
        <v>601.91999999999996</v>
      </c>
      <c r="M52" s="20">
        <v>0</v>
      </c>
      <c r="N52" s="51">
        <f t="shared" si="2"/>
        <v>1170.1799999999998</v>
      </c>
      <c r="O52" s="52">
        <f t="shared" si="3"/>
        <v>18629.82</v>
      </c>
      <c r="P52" s="65"/>
      <c r="Q52" s="65"/>
    </row>
    <row r="53" spans="1:192" ht="27" customHeight="1" x14ac:dyDescent="0.25">
      <c r="B53" s="56">
        <v>44</v>
      </c>
      <c r="C53" s="57" t="s">
        <v>60</v>
      </c>
      <c r="D53" s="58" t="s">
        <v>94</v>
      </c>
      <c r="E53" s="57" t="s">
        <v>88</v>
      </c>
      <c r="F53" s="58" t="s">
        <v>97</v>
      </c>
      <c r="G53" s="58" t="s">
        <v>105</v>
      </c>
      <c r="H53" s="58" t="s">
        <v>92</v>
      </c>
      <c r="I53" s="20">
        <v>22000</v>
      </c>
      <c r="J53" s="20">
        <v>631.4</v>
      </c>
      <c r="K53" s="20">
        <v>0</v>
      </c>
      <c r="L53" s="20">
        <v>668.8</v>
      </c>
      <c r="M53" s="20">
        <v>0</v>
      </c>
      <c r="N53" s="51">
        <f t="shared" si="2"/>
        <v>1300.1999999999998</v>
      </c>
      <c r="O53" s="52">
        <f t="shared" si="3"/>
        <v>20699.8</v>
      </c>
      <c r="P53" s="65"/>
      <c r="Q53" s="65"/>
    </row>
    <row r="54" spans="1:192" ht="27" customHeight="1" x14ac:dyDescent="0.25">
      <c r="B54" s="56">
        <v>45</v>
      </c>
      <c r="C54" s="57" t="s">
        <v>61</v>
      </c>
      <c r="D54" s="58" t="s">
        <v>93</v>
      </c>
      <c r="E54" s="57" t="s">
        <v>90</v>
      </c>
      <c r="F54" s="58" t="s">
        <v>98</v>
      </c>
      <c r="G54" s="58" t="s">
        <v>103</v>
      </c>
      <c r="H54" s="58" t="s">
        <v>92</v>
      </c>
      <c r="I54" s="20">
        <v>45000</v>
      </c>
      <c r="J54" s="20">
        <v>1291.5</v>
      </c>
      <c r="K54" s="20">
        <v>743.29</v>
      </c>
      <c r="L54" s="20">
        <v>1368</v>
      </c>
      <c r="M54" s="20">
        <v>2700.24</v>
      </c>
      <c r="N54" s="51">
        <f t="shared" si="2"/>
        <v>6103.03</v>
      </c>
      <c r="O54" s="52">
        <f t="shared" si="3"/>
        <v>38896.97</v>
      </c>
      <c r="P54" s="65"/>
      <c r="Q54" s="65"/>
    </row>
    <row r="55" spans="1:192" ht="27" customHeight="1" x14ac:dyDescent="0.25">
      <c r="B55" s="62">
        <v>46</v>
      </c>
      <c r="C55" s="57" t="s">
        <v>62</v>
      </c>
      <c r="D55" s="58" t="s">
        <v>94</v>
      </c>
      <c r="E55" s="57" t="s">
        <v>91</v>
      </c>
      <c r="F55" s="58" t="s">
        <v>99</v>
      </c>
      <c r="G55" s="58" t="s">
        <v>104</v>
      </c>
      <c r="H55" s="58" t="s">
        <v>92</v>
      </c>
      <c r="I55" s="20">
        <v>20000</v>
      </c>
      <c r="J55" s="20">
        <v>574</v>
      </c>
      <c r="K55" s="20">
        <v>0</v>
      </c>
      <c r="L55" s="20">
        <v>608</v>
      </c>
      <c r="M55" s="20">
        <v>1350.12</v>
      </c>
      <c r="N55" s="51">
        <f t="shared" si="2"/>
        <v>2532.12</v>
      </c>
      <c r="O55" s="52">
        <f t="shared" si="3"/>
        <v>17467.88</v>
      </c>
      <c r="P55" s="65"/>
      <c r="Q55" s="65"/>
    </row>
    <row r="56" spans="1:192" s="60" customFormat="1" ht="29.25" customHeight="1" x14ac:dyDescent="0.25">
      <c r="A56" s="34"/>
      <c r="B56" s="56">
        <v>47</v>
      </c>
      <c r="C56" s="57" t="s">
        <v>115</v>
      </c>
      <c r="D56" s="58" t="s">
        <v>94</v>
      </c>
      <c r="E56" s="57" t="s">
        <v>67</v>
      </c>
      <c r="F56" s="58" t="s">
        <v>99</v>
      </c>
      <c r="G56" s="58" t="s">
        <v>128</v>
      </c>
      <c r="H56" s="58" t="s">
        <v>92</v>
      </c>
      <c r="I56" s="20">
        <v>22000</v>
      </c>
      <c r="J56" s="20">
        <v>631.4</v>
      </c>
      <c r="K56" s="20">
        <v>0</v>
      </c>
      <c r="L56" s="20">
        <v>668.8</v>
      </c>
      <c r="M56" s="20">
        <v>0</v>
      </c>
      <c r="N56" s="20">
        <f t="shared" ref="N56:N58" si="4">SUM(J56:M56)</f>
        <v>1300.1999999999998</v>
      </c>
      <c r="O56" s="53">
        <f t="shared" ref="O56:O58" si="5">+I56-N56</f>
        <v>20699.8</v>
      </c>
      <c r="P56" s="59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34"/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  <c r="EE56" s="34"/>
      <c r="EF56" s="34"/>
      <c r="EG56" s="34"/>
      <c r="EH56" s="34"/>
      <c r="EI56" s="34"/>
      <c r="EJ56" s="34"/>
      <c r="EK56" s="34"/>
      <c r="EL56" s="34"/>
      <c r="EM56" s="34"/>
      <c r="EN56" s="34"/>
      <c r="EO56" s="34"/>
      <c r="EP56" s="34"/>
      <c r="EQ56" s="34"/>
      <c r="ER56" s="34"/>
      <c r="ES56" s="34"/>
      <c r="ET56" s="34"/>
      <c r="EU56" s="34"/>
      <c r="EV56" s="34"/>
      <c r="EW56" s="34"/>
      <c r="EX56" s="34"/>
      <c r="EY56" s="34"/>
      <c r="EZ56" s="34"/>
      <c r="FA56" s="34"/>
      <c r="FB56" s="34"/>
      <c r="FC56" s="34"/>
      <c r="FD56" s="34"/>
      <c r="FE56" s="34"/>
      <c r="FF56" s="34"/>
      <c r="FG56" s="34"/>
      <c r="FH56" s="34"/>
      <c r="FI56" s="34"/>
      <c r="FJ56" s="34"/>
      <c r="FK56" s="34"/>
      <c r="FL56" s="34"/>
      <c r="FM56" s="34"/>
      <c r="FN56" s="34"/>
      <c r="FO56" s="34"/>
      <c r="FP56" s="34"/>
      <c r="FQ56" s="34"/>
      <c r="FR56" s="34"/>
      <c r="FS56" s="34"/>
      <c r="FT56" s="34"/>
      <c r="FU56" s="34"/>
      <c r="FV56" s="34"/>
      <c r="FW56" s="34"/>
      <c r="FX56" s="34"/>
      <c r="FY56" s="34"/>
      <c r="FZ56" s="34"/>
      <c r="GA56" s="34"/>
      <c r="GB56" s="34"/>
      <c r="GC56" s="34"/>
      <c r="GD56" s="34"/>
      <c r="GE56" s="34"/>
      <c r="GF56" s="34"/>
      <c r="GG56" s="34"/>
      <c r="GH56" s="34"/>
      <c r="GI56" s="34"/>
      <c r="GJ56" s="34"/>
    </row>
    <row r="57" spans="1:192" s="60" customFormat="1" ht="29.25" customHeight="1" x14ac:dyDescent="0.25">
      <c r="A57" s="34"/>
      <c r="B57" s="56">
        <v>48</v>
      </c>
      <c r="C57" s="57" t="s">
        <v>117</v>
      </c>
      <c r="D57" s="58" t="s">
        <v>93</v>
      </c>
      <c r="E57" s="57" t="s">
        <v>124</v>
      </c>
      <c r="F57" s="58" t="s">
        <v>97</v>
      </c>
      <c r="G57" s="58" t="s">
        <v>128</v>
      </c>
      <c r="H57" s="58" t="s">
        <v>92</v>
      </c>
      <c r="I57" s="20">
        <v>30000</v>
      </c>
      <c r="J57" s="20">
        <v>861</v>
      </c>
      <c r="K57" s="20">
        <v>0</v>
      </c>
      <c r="L57" s="20">
        <v>912</v>
      </c>
      <c r="M57" s="20">
        <v>0</v>
      </c>
      <c r="N57" s="20">
        <f t="shared" si="4"/>
        <v>1773</v>
      </c>
      <c r="O57" s="53">
        <f t="shared" si="5"/>
        <v>28227</v>
      </c>
      <c r="P57" s="59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</row>
    <row r="58" spans="1:192" s="60" customFormat="1" ht="29.25" customHeight="1" x14ac:dyDescent="0.25">
      <c r="A58" s="34"/>
      <c r="B58" s="62">
        <v>49</v>
      </c>
      <c r="C58" s="57" t="s">
        <v>118</v>
      </c>
      <c r="D58" s="58" t="s">
        <v>93</v>
      </c>
      <c r="E58" s="57" t="s">
        <v>125</v>
      </c>
      <c r="F58" s="58" t="s">
        <v>98</v>
      </c>
      <c r="G58" s="58" t="s">
        <v>103</v>
      </c>
      <c r="H58" s="58" t="s">
        <v>92</v>
      </c>
      <c r="I58" s="20">
        <v>50000</v>
      </c>
      <c r="J58" s="20">
        <v>1435</v>
      </c>
      <c r="K58" s="20">
        <v>1854</v>
      </c>
      <c r="L58" s="20">
        <v>1520</v>
      </c>
      <c r="M58" s="20">
        <v>0</v>
      </c>
      <c r="N58" s="20">
        <f t="shared" si="4"/>
        <v>4809</v>
      </c>
      <c r="O58" s="53">
        <f t="shared" si="5"/>
        <v>45191</v>
      </c>
      <c r="P58" s="59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</row>
    <row r="59" spans="1:192" s="60" customFormat="1" ht="29.25" customHeight="1" x14ac:dyDescent="0.25">
      <c r="A59" s="34"/>
      <c r="B59" s="56">
        <v>50</v>
      </c>
      <c r="C59" s="57" t="s">
        <v>131</v>
      </c>
      <c r="D59" s="58" t="s">
        <v>94</v>
      </c>
      <c r="E59" s="57" t="s">
        <v>120</v>
      </c>
      <c r="F59" s="58" t="s">
        <v>98</v>
      </c>
      <c r="G59" s="58" t="s">
        <v>103</v>
      </c>
      <c r="H59" s="64" t="s">
        <v>92</v>
      </c>
      <c r="I59" s="20">
        <v>90000</v>
      </c>
      <c r="J59" s="20">
        <v>2583</v>
      </c>
      <c r="K59" s="20">
        <v>9753.1200000000008</v>
      </c>
      <c r="L59" s="20">
        <v>2736</v>
      </c>
      <c r="M59" s="20">
        <v>0</v>
      </c>
      <c r="N59" s="20">
        <f>SUM(J59:M59)</f>
        <v>15072.12</v>
      </c>
      <c r="O59" s="53">
        <f>+I59-N59</f>
        <v>74927.88</v>
      </c>
      <c r="P59" s="59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</row>
    <row r="60" spans="1:192" s="60" customFormat="1" ht="29.25" customHeight="1" x14ac:dyDescent="0.25">
      <c r="A60" s="34"/>
      <c r="B60" s="56">
        <v>51</v>
      </c>
      <c r="C60" s="57" t="s">
        <v>132</v>
      </c>
      <c r="D60" s="58" t="s">
        <v>94</v>
      </c>
      <c r="E60" s="57" t="s">
        <v>139</v>
      </c>
      <c r="F60" s="58" t="s">
        <v>97</v>
      </c>
      <c r="G60" s="58" t="s">
        <v>105</v>
      </c>
      <c r="H60" s="64" t="s">
        <v>92</v>
      </c>
      <c r="I60" s="20">
        <v>33000</v>
      </c>
      <c r="J60" s="20">
        <v>947.1</v>
      </c>
      <c r="K60" s="20">
        <v>0</v>
      </c>
      <c r="L60" s="20">
        <v>1003.2</v>
      </c>
      <c r="M60" s="20">
        <v>0</v>
      </c>
      <c r="N60" s="20">
        <f t="shared" ref="N60:N62" si="6">SUM(J60:M60)</f>
        <v>1950.3000000000002</v>
      </c>
      <c r="O60" s="53">
        <f t="shared" ref="O60:O64" si="7">+I60-N60</f>
        <v>31049.7</v>
      </c>
      <c r="P60" s="59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</row>
    <row r="61" spans="1:192" s="60" customFormat="1" ht="29.25" customHeight="1" x14ac:dyDescent="0.25">
      <c r="A61" s="34"/>
      <c r="B61" s="62">
        <v>52</v>
      </c>
      <c r="C61" s="57" t="s">
        <v>135</v>
      </c>
      <c r="D61" s="58" t="s">
        <v>94</v>
      </c>
      <c r="E61" s="57" t="s">
        <v>67</v>
      </c>
      <c r="F61" s="58" t="s">
        <v>99</v>
      </c>
      <c r="G61" s="58" t="s">
        <v>128</v>
      </c>
      <c r="H61" s="58" t="s">
        <v>92</v>
      </c>
      <c r="I61" s="20">
        <v>22000</v>
      </c>
      <c r="J61" s="20">
        <v>631.4</v>
      </c>
      <c r="K61" s="20">
        <v>0</v>
      </c>
      <c r="L61" s="20">
        <v>668.8</v>
      </c>
      <c r="M61" s="20">
        <v>0</v>
      </c>
      <c r="N61" s="20">
        <f>SUM(J61:M61)</f>
        <v>1300.1999999999998</v>
      </c>
      <c r="O61" s="53">
        <f t="shared" si="7"/>
        <v>20699.8</v>
      </c>
      <c r="P61" s="59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</row>
    <row r="62" spans="1:192" s="60" customFormat="1" ht="29.25" customHeight="1" x14ac:dyDescent="0.25">
      <c r="A62" s="34"/>
      <c r="B62" s="56">
        <v>53</v>
      </c>
      <c r="C62" s="57" t="s">
        <v>136</v>
      </c>
      <c r="D62" s="58" t="s">
        <v>94</v>
      </c>
      <c r="E62" s="57" t="s">
        <v>88</v>
      </c>
      <c r="F62" s="58" t="s">
        <v>97</v>
      </c>
      <c r="G62" s="58" t="s">
        <v>105</v>
      </c>
      <c r="H62" s="64" t="s">
        <v>92</v>
      </c>
      <c r="I62" s="20">
        <v>29000</v>
      </c>
      <c r="J62" s="20">
        <v>832.3</v>
      </c>
      <c r="K62" s="20">
        <v>0</v>
      </c>
      <c r="L62" s="20">
        <v>881.6</v>
      </c>
      <c r="M62" s="20">
        <v>0</v>
      </c>
      <c r="N62" s="20">
        <f t="shared" si="6"/>
        <v>1713.9</v>
      </c>
      <c r="O62" s="53">
        <f t="shared" si="7"/>
        <v>27286.1</v>
      </c>
      <c r="P62" s="59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</row>
    <row r="63" spans="1:192" s="60" customFormat="1" ht="29.25" customHeight="1" x14ac:dyDescent="0.25">
      <c r="A63" s="34"/>
      <c r="B63" s="56">
        <v>54</v>
      </c>
      <c r="C63" s="57" t="s">
        <v>137</v>
      </c>
      <c r="D63" s="58" t="s">
        <v>94</v>
      </c>
      <c r="E63" s="57" t="s">
        <v>88</v>
      </c>
      <c r="F63" s="58" t="s">
        <v>97</v>
      </c>
      <c r="G63" s="58" t="s">
        <v>105</v>
      </c>
      <c r="H63" s="58" t="s">
        <v>92</v>
      </c>
      <c r="I63" s="20">
        <v>50000</v>
      </c>
      <c r="J63" s="20">
        <v>1435</v>
      </c>
      <c r="K63" s="20">
        <v>1854</v>
      </c>
      <c r="L63" s="20">
        <v>1520</v>
      </c>
      <c r="M63" s="20">
        <v>0</v>
      </c>
      <c r="N63" s="20">
        <f t="shared" ref="N63:N73" si="8">SUM(J63:M63)</f>
        <v>4809</v>
      </c>
      <c r="O63" s="53">
        <f t="shared" ref="O63" si="9">+I63-N63</f>
        <v>45191</v>
      </c>
      <c r="P63" s="59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</row>
    <row r="64" spans="1:192" s="60" customFormat="1" ht="29.25" customHeight="1" x14ac:dyDescent="0.25">
      <c r="A64" s="34"/>
      <c r="B64" s="62">
        <v>55</v>
      </c>
      <c r="C64" s="57" t="s">
        <v>143</v>
      </c>
      <c r="D64" s="58" t="s">
        <v>94</v>
      </c>
      <c r="E64" s="57" t="s">
        <v>88</v>
      </c>
      <c r="F64" s="58" t="s">
        <v>97</v>
      </c>
      <c r="G64" s="58" t="s">
        <v>105</v>
      </c>
      <c r="H64" s="58" t="s">
        <v>92</v>
      </c>
      <c r="I64" s="20">
        <v>29000</v>
      </c>
      <c r="J64" s="20">
        <v>832.3</v>
      </c>
      <c r="K64" s="20">
        <v>0</v>
      </c>
      <c r="L64" s="20">
        <v>881.6</v>
      </c>
      <c r="M64" s="20">
        <v>0</v>
      </c>
      <c r="N64" s="20">
        <f t="shared" si="8"/>
        <v>1713.9</v>
      </c>
      <c r="O64" s="53">
        <f t="shared" si="7"/>
        <v>27286.1</v>
      </c>
      <c r="P64" s="59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</row>
    <row r="65" spans="1:192" s="60" customFormat="1" ht="29.25" customHeight="1" x14ac:dyDescent="0.25">
      <c r="A65" s="34"/>
      <c r="B65" s="56">
        <v>56</v>
      </c>
      <c r="C65" s="57" t="s">
        <v>144</v>
      </c>
      <c r="D65" s="58" t="s">
        <v>94</v>
      </c>
      <c r="E65" s="57" t="s">
        <v>67</v>
      </c>
      <c r="F65" s="58" t="s">
        <v>99</v>
      </c>
      <c r="G65" s="58" t="s">
        <v>128</v>
      </c>
      <c r="H65" s="58" t="s">
        <v>92</v>
      </c>
      <c r="I65" s="20">
        <v>22000</v>
      </c>
      <c r="J65" s="20">
        <v>631.4</v>
      </c>
      <c r="K65" s="20">
        <v>0</v>
      </c>
      <c r="L65" s="20">
        <v>668.8</v>
      </c>
      <c r="M65" s="20">
        <v>0</v>
      </c>
      <c r="N65" s="20">
        <f t="shared" si="8"/>
        <v>1300.1999999999998</v>
      </c>
      <c r="O65" s="53">
        <f>+I65-N65</f>
        <v>20699.8</v>
      </c>
      <c r="P65" s="59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</row>
    <row r="66" spans="1:192" s="60" customFormat="1" ht="29.25" customHeight="1" x14ac:dyDescent="0.25">
      <c r="A66" s="34"/>
      <c r="B66" s="56">
        <v>57</v>
      </c>
      <c r="C66" s="57" t="s">
        <v>145</v>
      </c>
      <c r="D66" s="58" t="s">
        <v>94</v>
      </c>
      <c r="E66" s="57" t="s">
        <v>88</v>
      </c>
      <c r="F66" s="58" t="s">
        <v>97</v>
      </c>
      <c r="G66" s="58" t="s">
        <v>105</v>
      </c>
      <c r="H66" s="58" t="s">
        <v>92</v>
      </c>
      <c r="I66" s="20">
        <v>33000</v>
      </c>
      <c r="J66" s="20">
        <v>947.1</v>
      </c>
      <c r="K66" s="20">
        <v>0</v>
      </c>
      <c r="L66" s="20">
        <v>1003.2</v>
      </c>
      <c r="M66" s="20">
        <v>0</v>
      </c>
      <c r="N66" s="20">
        <f t="shared" si="8"/>
        <v>1950.3000000000002</v>
      </c>
      <c r="O66" s="53">
        <f t="shared" ref="O66" si="10">+I66-N66</f>
        <v>31049.7</v>
      </c>
      <c r="P66" s="59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</row>
    <row r="67" spans="1:192" s="60" customFormat="1" ht="29.25" customHeight="1" x14ac:dyDescent="0.25">
      <c r="A67" s="34"/>
      <c r="B67" s="62">
        <v>58</v>
      </c>
      <c r="C67" s="57" t="s">
        <v>148</v>
      </c>
      <c r="D67" s="58" t="s">
        <v>94</v>
      </c>
      <c r="E67" s="57" t="s">
        <v>67</v>
      </c>
      <c r="F67" s="58" t="s">
        <v>99</v>
      </c>
      <c r="G67" s="58" t="s">
        <v>128</v>
      </c>
      <c r="H67" s="58" t="s">
        <v>92</v>
      </c>
      <c r="I67" s="20">
        <v>25000</v>
      </c>
      <c r="J67" s="20">
        <v>717.5</v>
      </c>
      <c r="K67" s="20">
        <v>0</v>
      </c>
      <c r="L67" s="20">
        <v>760</v>
      </c>
      <c r="M67" s="20">
        <v>0</v>
      </c>
      <c r="N67" s="20">
        <f t="shared" si="8"/>
        <v>1477.5</v>
      </c>
      <c r="O67" s="53">
        <f t="shared" ref="O67" si="11">+I67-N67</f>
        <v>23522.5</v>
      </c>
      <c r="P67" s="59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</row>
    <row r="68" spans="1:192" s="60" customFormat="1" ht="29.25" customHeight="1" x14ac:dyDescent="0.25">
      <c r="A68" s="34"/>
      <c r="B68" s="56">
        <v>59</v>
      </c>
      <c r="C68" s="57" t="s">
        <v>146</v>
      </c>
      <c r="D68" s="58" t="s">
        <v>94</v>
      </c>
      <c r="E68" s="57" t="s">
        <v>88</v>
      </c>
      <c r="F68" s="58" t="s">
        <v>97</v>
      </c>
      <c r="G68" s="58" t="s">
        <v>105</v>
      </c>
      <c r="H68" s="58" t="s">
        <v>92</v>
      </c>
      <c r="I68" s="20">
        <v>33000</v>
      </c>
      <c r="J68" s="20">
        <v>947.1</v>
      </c>
      <c r="K68" s="20">
        <v>0</v>
      </c>
      <c r="L68" s="20">
        <v>1003.2</v>
      </c>
      <c r="M68" s="20">
        <v>0</v>
      </c>
      <c r="N68" s="20">
        <f t="shared" si="8"/>
        <v>1950.3000000000002</v>
      </c>
      <c r="O68" s="53">
        <f t="shared" ref="O68:O73" si="12">+I68-N68</f>
        <v>31049.7</v>
      </c>
      <c r="P68" s="59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</row>
    <row r="69" spans="1:192" s="60" customFormat="1" ht="29.25" customHeight="1" x14ac:dyDescent="0.25">
      <c r="A69" s="34"/>
      <c r="B69" s="56">
        <v>60</v>
      </c>
      <c r="C69" s="57" t="s">
        <v>147</v>
      </c>
      <c r="D69" s="58" t="s">
        <v>94</v>
      </c>
      <c r="E69" s="57" t="s">
        <v>88</v>
      </c>
      <c r="F69" s="58" t="s">
        <v>97</v>
      </c>
      <c r="G69" s="58" t="s">
        <v>105</v>
      </c>
      <c r="H69" s="58" t="s">
        <v>92</v>
      </c>
      <c r="I69" s="20">
        <v>33000</v>
      </c>
      <c r="J69" s="20">
        <v>947.1</v>
      </c>
      <c r="K69" s="20">
        <v>0</v>
      </c>
      <c r="L69" s="20">
        <v>1003.2</v>
      </c>
      <c r="M69" s="20">
        <v>0</v>
      </c>
      <c r="N69" s="20">
        <f t="shared" si="8"/>
        <v>1950.3000000000002</v>
      </c>
      <c r="O69" s="53">
        <f t="shared" si="12"/>
        <v>31049.7</v>
      </c>
      <c r="P69" s="59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</row>
    <row r="70" spans="1:192" s="60" customFormat="1" ht="29.25" customHeight="1" x14ac:dyDescent="0.25">
      <c r="A70" s="34"/>
      <c r="B70" s="62">
        <v>61</v>
      </c>
      <c r="C70" s="57" t="s">
        <v>149</v>
      </c>
      <c r="D70" s="58" t="s">
        <v>94</v>
      </c>
      <c r="E70" s="57" t="s">
        <v>68</v>
      </c>
      <c r="F70" s="58" t="s">
        <v>99</v>
      </c>
      <c r="G70" s="58" t="s">
        <v>128</v>
      </c>
      <c r="H70" s="58" t="s">
        <v>92</v>
      </c>
      <c r="I70" s="20">
        <v>20000</v>
      </c>
      <c r="J70" s="20">
        <v>574</v>
      </c>
      <c r="K70" s="20">
        <v>0</v>
      </c>
      <c r="L70" s="20">
        <v>608</v>
      </c>
      <c r="M70" s="20">
        <v>0</v>
      </c>
      <c r="N70" s="20">
        <f t="shared" si="8"/>
        <v>1182</v>
      </c>
      <c r="O70" s="53">
        <f t="shared" si="12"/>
        <v>18818</v>
      </c>
      <c r="P70" s="59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</row>
    <row r="71" spans="1:192" s="60" customFormat="1" ht="29.25" customHeight="1" x14ac:dyDescent="0.25">
      <c r="A71" s="34"/>
      <c r="B71" s="56">
        <v>62</v>
      </c>
      <c r="C71" s="57" t="s">
        <v>150</v>
      </c>
      <c r="D71" s="58" t="s">
        <v>93</v>
      </c>
      <c r="E71" s="57" t="s">
        <v>151</v>
      </c>
      <c r="F71" s="58" t="s">
        <v>97</v>
      </c>
      <c r="G71" s="58" t="s">
        <v>128</v>
      </c>
      <c r="H71" s="58" t="s">
        <v>92</v>
      </c>
      <c r="I71" s="20">
        <v>25000</v>
      </c>
      <c r="J71" s="20">
        <v>717.5</v>
      </c>
      <c r="K71" s="20">
        <v>0</v>
      </c>
      <c r="L71" s="20">
        <v>760</v>
      </c>
      <c r="M71" s="20">
        <v>0</v>
      </c>
      <c r="N71" s="20">
        <f t="shared" si="8"/>
        <v>1477.5</v>
      </c>
      <c r="O71" s="53">
        <f t="shared" si="12"/>
        <v>23522.5</v>
      </c>
      <c r="P71" s="59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</row>
    <row r="72" spans="1:192" s="60" customFormat="1" ht="29.25" customHeight="1" x14ac:dyDescent="0.25">
      <c r="A72" s="34"/>
      <c r="B72" s="56">
        <v>63</v>
      </c>
      <c r="C72" s="57" t="s">
        <v>154</v>
      </c>
      <c r="D72" s="58" t="s">
        <v>93</v>
      </c>
      <c r="E72" s="57" t="s">
        <v>124</v>
      </c>
      <c r="F72" s="58" t="s">
        <v>97</v>
      </c>
      <c r="G72" s="58" t="s">
        <v>128</v>
      </c>
      <c r="H72" s="58" t="s">
        <v>92</v>
      </c>
      <c r="I72" s="20">
        <v>25000</v>
      </c>
      <c r="J72" s="20">
        <v>717.5</v>
      </c>
      <c r="K72" s="20">
        <v>0</v>
      </c>
      <c r="L72" s="20">
        <v>760</v>
      </c>
      <c r="M72" s="20">
        <v>0</v>
      </c>
      <c r="N72" s="20">
        <f t="shared" si="8"/>
        <v>1477.5</v>
      </c>
      <c r="O72" s="53">
        <f t="shared" si="12"/>
        <v>23522.5</v>
      </c>
      <c r="P72" s="59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</row>
    <row r="73" spans="1:192" s="60" customFormat="1" ht="29.25" customHeight="1" x14ac:dyDescent="0.25">
      <c r="A73" s="34"/>
      <c r="B73" s="62">
        <v>64</v>
      </c>
      <c r="C73" s="57" t="s">
        <v>158</v>
      </c>
      <c r="D73" s="58" t="s">
        <v>94</v>
      </c>
      <c r="E73" s="57" t="s">
        <v>120</v>
      </c>
      <c r="F73" s="58" t="s">
        <v>98</v>
      </c>
      <c r="G73" s="58" t="s">
        <v>103</v>
      </c>
      <c r="H73" s="58" t="s">
        <v>92</v>
      </c>
      <c r="I73" s="20">
        <v>85000</v>
      </c>
      <c r="J73" s="20">
        <v>2439.5</v>
      </c>
      <c r="K73" s="20">
        <v>8576.99</v>
      </c>
      <c r="L73" s="20">
        <v>2584</v>
      </c>
      <c r="M73" s="20">
        <v>0</v>
      </c>
      <c r="N73" s="20">
        <f t="shared" si="8"/>
        <v>13600.49</v>
      </c>
      <c r="O73" s="53">
        <f t="shared" si="12"/>
        <v>71399.509999999995</v>
      </c>
      <c r="P73" s="59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</row>
    <row r="74" spans="1:192" s="60" customFormat="1" ht="29.25" customHeight="1" x14ac:dyDescent="0.25">
      <c r="A74" s="34"/>
      <c r="B74" s="56">
        <v>65</v>
      </c>
      <c r="C74" s="57" t="s">
        <v>159</v>
      </c>
      <c r="D74" s="58" t="s">
        <v>93</v>
      </c>
      <c r="E74" s="57" t="s">
        <v>68</v>
      </c>
      <c r="F74" s="58" t="s">
        <v>99</v>
      </c>
      <c r="G74" s="58" t="s">
        <v>128</v>
      </c>
      <c r="H74" s="58" t="s">
        <v>92</v>
      </c>
      <c r="I74" s="20">
        <v>16500</v>
      </c>
      <c r="J74" s="20">
        <v>473.55</v>
      </c>
      <c r="K74" s="20">
        <v>0</v>
      </c>
      <c r="L74" s="20">
        <v>501.6</v>
      </c>
      <c r="M74" s="20">
        <v>0</v>
      </c>
      <c r="N74" s="20">
        <f t="shared" ref="N74" si="13">SUM(J74:M74)</f>
        <v>975.15000000000009</v>
      </c>
      <c r="O74" s="53">
        <f t="shared" ref="O74" si="14">+I74-N74</f>
        <v>15524.85</v>
      </c>
      <c r="P74" s="59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</row>
    <row r="75" spans="1:192" s="60" customFormat="1" ht="29.25" customHeight="1" x14ac:dyDescent="0.25">
      <c r="A75" s="34"/>
      <c r="B75" s="56">
        <v>66</v>
      </c>
      <c r="C75" s="57" t="s">
        <v>160</v>
      </c>
      <c r="D75" s="58" t="s">
        <v>93</v>
      </c>
      <c r="E75" s="57" t="s">
        <v>68</v>
      </c>
      <c r="F75" s="58" t="s">
        <v>99</v>
      </c>
      <c r="G75" s="58" t="s">
        <v>128</v>
      </c>
      <c r="H75" s="58" t="s">
        <v>92</v>
      </c>
      <c r="I75" s="20">
        <v>16500</v>
      </c>
      <c r="J75" s="20">
        <v>473.55</v>
      </c>
      <c r="K75" s="20">
        <v>0</v>
      </c>
      <c r="L75" s="20">
        <v>501.6</v>
      </c>
      <c r="M75" s="20">
        <v>0</v>
      </c>
      <c r="N75" s="20">
        <f t="shared" ref="N75:N78" si="15">SUM(J75:M75)</f>
        <v>975.15000000000009</v>
      </c>
      <c r="O75" s="53">
        <f t="shared" ref="O75:O78" si="16">+I75-N75</f>
        <v>15524.85</v>
      </c>
      <c r="P75" s="59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</row>
    <row r="76" spans="1:192" s="60" customFormat="1" ht="29.25" customHeight="1" x14ac:dyDescent="0.25">
      <c r="A76" s="34"/>
      <c r="B76" s="62">
        <v>67</v>
      </c>
      <c r="C76" s="57" t="s">
        <v>161</v>
      </c>
      <c r="D76" s="58" t="s">
        <v>94</v>
      </c>
      <c r="E76" s="57" t="s">
        <v>162</v>
      </c>
      <c r="F76" s="58" t="s">
        <v>97</v>
      </c>
      <c r="G76" s="58" t="s">
        <v>128</v>
      </c>
      <c r="H76" s="58" t="s">
        <v>92</v>
      </c>
      <c r="I76" s="20">
        <v>25000</v>
      </c>
      <c r="J76" s="20">
        <v>717.5</v>
      </c>
      <c r="K76" s="20">
        <v>0</v>
      </c>
      <c r="L76" s="20">
        <v>760</v>
      </c>
      <c r="M76" s="20">
        <v>0</v>
      </c>
      <c r="N76" s="20">
        <f t="shared" si="15"/>
        <v>1477.5</v>
      </c>
      <c r="O76" s="53">
        <f t="shared" si="16"/>
        <v>23522.5</v>
      </c>
      <c r="P76" s="59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</row>
    <row r="77" spans="1:192" s="60" customFormat="1" ht="29.25" customHeight="1" x14ac:dyDescent="0.25">
      <c r="A77" s="34"/>
      <c r="B77" s="56">
        <v>68</v>
      </c>
      <c r="C77" s="57" t="s">
        <v>163</v>
      </c>
      <c r="D77" s="58" t="s">
        <v>94</v>
      </c>
      <c r="E77" s="57" t="s">
        <v>67</v>
      </c>
      <c r="F77" s="58" t="s">
        <v>99</v>
      </c>
      <c r="G77" s="58" t="s">
        <v>128</v>
      </c>
      <c r="H77" s="58" t="s">
        <v>92</v>
      </c>
      <c r="I77" s="20">
        <v>22000</v>
      </c>
      <c r="J77" s="20">
        <v>631.4</v>
      </c>
      <c r="K77" s="20">
        <v>0</v>
      </c>
      <c r="L77" s="20">
        <v>668.8</v>
      </c>
      <c r="M77" s="20">
        <v>0</v>
      </c>
      <c r="N77" s="20">
        <f t="shared" si="15"/>
        <v>1300.1999999999998</v>
      </c>
      <c r="O77" s="53">
        <f t="shared" si="16"/>
        <v>20699.8</v>
      </c>
      <c r="P77" s="59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</row>
    <row r="78" spans="1:192" s="60" customFormat="1" ht="29.25" customHeight="1" x14ac:dyDescent="0.25">
      <c r="A78" s="34"/>
      <c r="B78" s="62">
        <v>69</v>
      </c>
      <c r="C78" s="57" t="s">
        <v>189</v>
      </c>
      <c r="D78" s="58" t="s">
        <v>94</v>
      </c>
      <c r="E78" s="57" t="s">
        <v>88</v>
      </c>
      <c r="F78" s="58" t="s">
        <v>97</v>
      </c>
      <c r="G78" s="58" t="s">
        <v>105</v>
      </c>
      <c r="H78" s="58" t="s">
        <v>92</v>
      </c>
      <c r="I78" s="20">
        <v>33000</v>
      </c>
      <c r="J78" s="20">
        <v>947.1</v>
      </c>
      <c r="K78" s="20">
        <v>0</v>
      </c>
      <c r="L78" s="20">
        <v>1003.2</v>
      </c>
      <c r="M78" s="20">
        <v>0</v>
      </c>
      <c r="N78" s="20">
        <f t="shared" si="15"/>
        <v>1950.3000000000002</v>
      </c>
      <c r="O78" s="53">
        <f t="shared" si="16"/>
        <v>31049.7</v>
      </c>
      <c r="P78" s="59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</row>
    <row r="79" spans="1:192" s="60" customFormat="1" ht="29.25" customHeight="1" x14ac:dyDescent="0.25">
      <c r="A79" s="34"/>
      <c r="B79" s="56">
        <v>70</v>
      </c>
      <c r="C79" s="57" t="s">
        <v>190</v>
      </c>
      <c r="D79" s="58" t="s">
        <v>93</v>
      </c>
      <c r="E79" s="57" t="s">
        <v>88</v>
      </c>
      <c r="F79" s="58" t="s">
        <v>97</v>
      </c>
      <c r="G79" s="58" t="s">
        <v>105</v>
      </c>
      <c r="H79" s="58" t="s">
        <v>92</v>
      </c>
      <c r="I79" s="20">
        <v>33000</v>
      </c>
      <c r="J79" s="20">
        <v>947.1</v>
      </c>
      <c r="K79" s="20">
        <v>0</v>
      </c>
      <c r="L79" s="20">
        <v>1003.2</v>
      </c>
      <c r="M79" s="20">
        <v>0</v>
      </c>
      <c r="N79" s="20">
        <f t="shared" ref="N79:N86" si="17">SUM(J79:M79)</f>
        <v>1950.3000000000002</v>
      </c>
      <c r="O79" s="53">
        <f t="shared" ref="O79:O86" si="18">+I79-N79</f>
        <v>31049.7</v>
      </c>
      <c r="P79" s="59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</row>
    <row r="80" spans="1:192" s="60" customFormat="1" ht="29.25" customHeight="1" x14ac:dyDescent="0.25">
      <c r="A80" s="34"/>
      <c r="B80" s="62">
        <v>71</v>
      </c>
      <c r="C80" s="57" t="s">
        <v>191</v>
      </c>
      <c r="D80" s="58" t="s">
        <v>94</v>
      </c>
      <c r="E80" s="57" t="s">
        <v>67</v>
      </c>
      <c r="F80" s="58" t="s">
        <v>99</v>
      </c>
      <c r="G80" s="58" t="s">
        <v>128</v>
      </c>
      <c r="H80" s="58" t="s">
        <v>92</v>
      </c>
      <c r="I80" s="20">
        <v>22000</v>
      </c>
      <c r="J80" s="20">
        <v>631.4</v>
      </c>
      <c r="K80" s="20">
        <v>0</v>
      </c>
      <c r="L80" s="20">
        <v>668.8</v>
      </c>
      <c r="M80" s="20">
        <v>0</v>
      </c>
      <c r="N80" s="20">
        <f t="shared" si="17"/>
        <v>1300.1999999999998</v>
      </c>
      <c r="O80" s="53">
        <f t="shared" si="18"/>
        <v>20699.8</v>
      </c>
      <c r="P80" s="59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</row>
    <row r="81" spans="1:192" s="60" customFormat="1" ht="29.25" customHeight="1" x14ac:dyDescent="0.25">
      <c r="A81" s="34"/>
      <c r="B81" s="56">
        <v>72</v>
      </c>
      <c r="C81" s="57" t="s">
        <v>192</v>
      </c>
      <c r="D81" s="58" t="s">
        <v>94</v>
      </c>
      <c r="E81" s="57" t="s">
        <v>88</v>
      </c>
      <c r="F81" s="58" t="s">
        <v>97</v>
      </c>
      <c r="G81" s="58" t="s">
        <v>105</v>
      </c>
      <c r="H81" s="58" t="s">
        <v>92</v>
      </c>
      <c r="I81" s="20">
        <v>33000</v>
      </c>
      <c r="J81" s="20">
        <v>947.1</v>
      </c>
      <c r="K81" s="20">
        <v>0</v>
      </c>
      <c r="L81" s="20">
        <v>1003.2</v>
      </c>
      <c r="M81" s="20">
        <v>0</v>
      </c>
      <c r="N81" s="20">
        <f t="shared" si="17"/>
        <v>1950.3000000000002</v>
      </c>
      <c r="O81" s="53">
        <f t="shared" si="18"/>
        <v>31049.7</v>
      </c>
      <c r="P81" s="59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</row>
    <row r="82" spans="1:192" s="60" customFormat="1" ht="29.25" customHeight="1" x14ac:dyDescent="0.25">
      <c r="A82" s="34"/>
      <c r="B82" s="62">
        <v>73</v>
      </c>
      <c r="C82" s="57" t="s">
        <v>197</v>
      </c>
      <c r="D82" s="58" t="s">
        <v>94</v>
      </c>
      <c r="E82" s="57" t="s">
        <v>88</v>
      </c>
      <c r="F82" s="58" t="s">
        <v>97</v>
      </c>
      <c r="G82" s="58" t="s">
        <v>105</v>
      </c>
      <c r="H82" s="58" t="s">
        <v>92</v>
      </c>
      <c r="I82" s="20">
        <v>33000</v>
      </c>
      <c r="J82" s="20">
        <v>947.1</v>
      </c>
      <c r="K82" s="20">
        <v>0</v>
      </c>
      <c r="L82" s="20">
        <v>1003.2</v>
      </c>
      <c r="M82" s="20">
        <v>0</v>
      </c>
      <c r="N82" s="20">
        <f t="shared" ref="N82" si="19">SUM(J82:M82)</f>
        <v>1950.3000000000002</v>
      </c>
      <c r="O82" s="53">
        <f t="shared" ref="O82" si="20">+I82-N82</f>
        <v>31049.7</v>
      </c>
      <c r="P82" s="59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</row>
    <row r="83" spans="1:192" s="60" customFormat="1" ht="29.25" customHeight="1" x14ac:dyDescent="0.25">
      <c r="A83" s="34"/>
      <c r="B83" s="56">
        <v>74</v>
      </c>
      <c r="C83" s="57" t="s">
        <v>198</v>
      </c>
      <c r="D83" s="58" t="s">
        <v>93</v>
      </c>
      <c r="E83" s="57" t="s">
        <v>120</v>
      </c>
      <c r="F83" s="58" t="s">
        <v>98</v>
      </c>
      <c r="G83" s="58" t="s">
        <v>103</v>
      </c>
      <c r="H83" s="58" t="s">
        <v>92</v>
      </c>
      <c r="I83" s="20">
        <v>85000</v>
      </c>
      <c r="J83" s="20">
        <v>2439.5</v>
      </c>
      <c r="K83" s="20">
        <v>8576.99</v>
      </c>
      <c r="L83" s="20">
        <v>2584</v>
      </c>
      <c r="M83" s="20">
        <v>0</v>
      </c>
      <c r="N83" s="20">
        <f t="shared" si="17"/>
        <v>13600.49</v>
      </c>
      <c r="O83" s="53">
        <f t="shared" si="18"/>
        <v>71399.509999999995</v>
      </c>
      <c r="P83" s="59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  <c r="EE83" s="34"/>
      <c r="EF83" s="34"/>
      <c r="EG83" s="34"/>
      <c r="EH83" s="34"/>
      <c r="EI83" s="34"/>
      <c r="EJ83" s="34"/>
      <c r="EK83" s="34"/>
      <c r="EL83" s="34"/>
      <c r="EM83" s="34"/>
      <c r="EN83" s="34"/>
      <c r="EO83" s="34"/>
      <c r="EP83" s="34"/>
      <c r="EQ83" s="34"/>
      <c r="ER83" s="34"/>
      <c r="ES83" s="34"/>
      <c r="ET83" s="34"/>
      <c r="EU83" s="34"/>
      <c r="EV83" s="34"/>
      <c r="EW83" s="34"/>
      <c r="EX83" s="34"/>
      <c r="EY83" s="34"/>
      <c r="EZ83" s="34"/>
      <c r="FA83" s="34"/>
      <c r="FB83" s="34"/>
      <c r="FC83" s="34"/>
      <c r="FD83" s="34"/>
      <c r="FE83" s="34"/>
      <c r="FF83" s="34"/>
      <c r="FG83" s="34"/>
      <c r="FH83" s="34"/>
      <c r="FI83" s="34"/>
      <c r="FJ83" s="34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4"/>
      <c r="FW83" s="34"/>
      <c r="FX83" s="34"/>
      <c r="FY83" s="34"/>
      <c r="FZ83" s="34"/>
      <c r="GA83" s="34"/>
      <c r="GB83" s="34"/>
      <c r="GC83" s="34"/>
      <c r="GD83" s="34"/>
      <c r="GE83" s="34"/>
      <c r="GF83" s="34"/>
      <c r="GG83" s="34"/>
      <c r="GH83" s="34"/>
      <c r="GI83" s="34"/>
      <c r="GJ83" s="34"/>
    </row>
    <row r="84" spans="1:192" s="60" customFormat="1" ht="29.25" customHeight="1" x14ac:dyDescent="0.25">
      <c r="A84" s="34"/>
      <c r="B84" s="62">
        <v>75</v>
      </c>
      <c r="C84" s="57" t="s">
        <v>205</v>
      </c>
      <c r="D84" s="58" t="s">
        <v>94</v>
      </c>
      <c r="E84" s="57" t="s">
        <v>91</v>
      </c>
      <c r="F84" s="58" t="s">
        <v>99</v>
      </c>
      <c r="G84" s="58" t="s">
        <v>128</v>
      </c>
      <c r="H84" s="58" t="s">
        <v>92</v>
      </c>
      <c r="I84" s="20">
        <v>23000</v>
      </c>
      <c r="J84" s="20">
        <v>660.1</v>
      </c>
      <c r="K84" s="20">
        <v>0</v>
      </c>
      <c r="L84" s="20">
        <v>699.2</v>
      </c>
      <c r="M84" s="20">
        <v>0</v>
      </c>
      <c r="N84" s="20">
        <f t="shared" ref="N84" si="21">SUM(J84:M84)</f>
        <v>1359.3000000000002</v>
      </c>
      <c r="O84" s="53">
        <f t="shared" ref="O84" si="22">+I84-N84</f>
        <v>21640.7</v>
      </c>
      <c r="P84" s="59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</row>
    <row r="85" spans="1:192" s="60" customFormat="1" ht="29.25" customHeight="1" x14ac:dyDescent="0.25">
      <c r="A85" s="34"/>
      <c r="B85" s="56">
        <v>76</v>
      </c>
      <c r="C85" s="57" t="s">
        <v>199</v>
      </c>
      <c r="D85" s="58" t="s">
        <v>94</v>
      </c>
      <c r="E85" s="57" t="s">
        <v>88</v>
      </c>
      <c r="F85" s="58" t="s">
        <v>97</v>
      </c>
      <c r="G85" s="58" t="s">
        <v>105</v>
      </c>
      <c r="H85" s="58" t="s">
        <v>92</v>
      </c>
      <c r="I85" s="20">
        <v>33000</v>
      </c>
      <c r="J85" s="20">
        <v>947.1</v>
      </c>
      <c r="K85" s="20">
        <v>0</v>
      </c>
      <c r="L85" s="20">
        <v>1003.2</v>
      </c>
      <c r="M85" s="20">
        <v>0</v>
      </c>
      <c r="N85" s="20">
        <f t="shared" si="17"/>
        <v>1950.3000000000002</v>
      </c>
      <c r="O85" s="53">
        <f t="shared" si="18"/>
        <v>31049.7</v>
      </c>
      <c r="P85" s="59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  <c r="EE85" s="34"/>
      <c r="EF85" s="34"/>
      <c r="EG85" s="34"/>
      <c r="EH85" s="34"/>
      <c r="EI85" s="34"/>
      <c r="EJ85" s="34"/>
      <c r="EK85" s="34"/>
      <c r="EL85" s="34"/>
      <c r="EM85" s="34"/>
      <c r="EN85" s="34"/>
      <c r="EO85" s="34"/>
      <c r="EP85" s="34"/>
      <c r="EQ85" s="34"/>
      <c r="ER85" s="34"/>
      <c r="ES85" s="34"/>
      <c r="ET85" s="34"/>
      <c r="EU85" s="34"/>
      <c r="EV85" s="34"/>
      <c r="EW85" s="34"/>
      <c r="EX85" s="34"/>
      <c r="EY85" s="34"/>
      <c r="EZ85" s="34"/>
      <c r="FA85" s="34"/>
      <c r="FB85" s="34"/>
      <c r="FC85" s="34"/>
      <c r="FD85" s="34"/>
      <c r="FE85" s="34"/>
      <c r="FF85" s="34"/>
      <c r="FG85" s="34"/>
      <c r="FH85" s="34"/>
      <c r="FI85" s="34"/>
      <c r="FJ85" s="34"/>
      <c r="FK85" s="34"/>
      <c r="FL85" s="34"/>
      <c r="FM85" s="34"/>
      <c r="FN85" s="34"/>
      <c r="FO85" s="34"/>
      <c r="FP85" s="34"/>
      <c r="FQ85" s="34"/>
      <c r="FR85" s="34"/>
      <c r="FS85" s="34"/>
      <c r="FT85" s="34"/>
      <c r="FU85" s="34"/>
      <c r="FV85" s="34"/>
      <c r="FW85" s="34"/>
      <c r="FX85" s="34"/>
      <c r="FY85" s="34"/>
      <c r="FZ85" s="34"/>
      <c r="GA85" s="34"/>
      <c r="GB85" s="34"/>
      <c r="GC85" s="34"/>
      <c r="GD85" s="34"/>
      <c r="GE85" s="34"/>
      <c r="GF85" s="34"/>
      <c r="GG85" s="34"/>
      <c r="GH85" s="34"/>
      <c r="GI85" s="34"/>
      <c r="GJ85" s="34"/>
    </row>
    <row r="86" spans="1:192" s="60" customFormat="1" ht="29.25" customHeight="1" x14ac:dyDescent="0.25">
      <c r="A86" s="34"/>
      <c r="B86" s="62">
        <v>77</v>
      </c>
      <c r="C86" s="57" t="s">
        <v>200</v>
      </c>
      <c r="D86" s="58" t="s">
        <v>93</v>
      </c>
      <c r="E86" s="57" t="s">
        <v>162</v>
      </c>
      <c r="F86" s="58" t="s">
        <v>97</v>
      </c>
      <c r="G86" s="58" t="s">
        <v>105</v>
      </c>
      <c r="H86" s="58" t="s">
        <v>92</v>
      </c>
      <c r="I86" s="20">
        <v>29000</v>
      </c>
      <c r="J86" s="20">
        <v>832.3</v>
      </c>
      <c r="K86" s="20">
        <v>0</v>
      </c>
      <c r="L86" s="20">
        <v>881.6</v>
      </c>
      <c r="M86" s="20">
        <v>0</v>
      </c>
      <c r="N86" s="20">
        <f t="shared" si="17"/>
        <v>1713.9</v>
      </c>
      <c r="O86" s="53">
        <f t="shared" si="18"/>
        <v>27286.1</v>
      </c>
      <c r="P86" s="59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  <c r="EE86" s="34"/>
      <c r="EF86" s="34"/>
      <c r="EG86" s="34"/>
      <c r="EH86" s="34"/>
      <c r="EI86" s="34"/>
      <c r="EJ86" s="34"/>
      <c r="EK86" s="34"/>
      <c r="EL86" s="34"/>
      <c r="EM86" s="34"/>
      <c r="EN86" s="34"/>
      <c r="EO86" s="34"/>
      <c r="EP86" s="34"/>
      <c r="EQ86" s="34"/>
      <c r="ER86" s="34"/>
      <c r="ES86" s="34"/>
      <c r="ET86" s="34"/>
      <c r="EU86" s="34"/>
      <c r="EV86" s="34"/>
      <c r="EW86" s="34"/>
      <c r="EX86" s="34"/>
      <c r="EY86" s="34"/>
      <c r="EZ86" s="34"/>
      <c r="FA86" s="34"/>
      <c r="FB86" s="34"/>
      <c r="FC86" s="34"/>
      <c r="FD86" s="34"/>
      <c r="FE86" s="34"/>
      <c r="FF86" s="34"/>
      <c r="FG86" s="34"/>
      <c r="FH86" s="34"/>
      <c r="FI86" s="34"/>
      <c r="FJ86" s="34"/>
      <c r="FK86" s="34"/>
      <c r="FL86" s="34"/>
      <c r="FM86" s="34"/>
      <c r="FN86" s="34"/>
      <c r="FO86" s="34"/>
      <c r="FP86" s="34"/>
      <c r="FQ86" s="34"/>
      <c r="FR86" s="34"/>
      <c r="FS86" s="34"/>
      <c r="FT86" s="34"/>
      <c r="FU86" s="34"/>
      <c r="FV86" s="34"/>
      <c r="FW86" s="34"/>
      <c r="FX86" s="34"/>
      <c r="FY86" s="34"/>
      <c r="FZ86" s="34"/>
      <c r="GA86" s="34"/>
      <c r="GB86" s="34"/>
      <c r="GC86" s="34"/>
      <c r="GD86" s="34"/>
      <c r="GE86" s="34"/>
      <c r="GF86" s="34"/>
      <c r="GG86" s="34"/>
      <c r="GH86" s="34"/>
      <c r="GI86" s="34"/>
      <c r="GJ86" s="34"/>
    </row>
    <row r="87" spans="1:192" s="60" customFormat="1" ht="29.25" customHeight="1" x14ac:dyDescent="0.25">
      <c r="A87" s="34"/>
      <c r="B87" s="56">
        <v>78</v>
      </c>
      <c r="C87" s="57" t="s">
        <v>201</v>
      </c>
      <c r="D87" s="58" t="s">
        <v>94</v>
      </c>
      <c r="E87" s="57" t="s">
        <v>88</v>
      </c>
      <c r="F87" s="58" t="s">
        <v>97</v>
      </c>
      <c r="G87" s="58" t="s">
        <v>105</v>
      </c>
      <c r="H87" s="58" t="s">
        <v>92</v>
      </c>
      <c r="I87" s="20">
        <v>33000</v>
      </c>
      <c r="J87" s="20">
        <v>947.1</v>
      </c>
      <c r="K87" s="20">
        <v>0</v>
      </c>
      <c r="L87" s="20">
        <v>1003.2</v>
      </c>
      <c r="M87" s="20">
        <v>0</v>
      </c>
      <c r="N87" s="20">
        <f t="shared" ref="N87" si="23">SUM(J87:M87)</f>
        <v>1950.3000000000002</v>
      </c>
      <c r="O87" s="53">
        <f t="shared" ref="O87" si="24">+I87-N87</f>
        <v>31049.7</v>
      </c>
      <c r="P87" s="59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  <c r="EE87" s="34"/>
      <c r="EF87" s="34"/>
      <c r="EG87" s="34"/>
      <c r="EH87" s="34"/>
      <c r="EI87" s="34"/>
      <c r="EJ87" s="34"/>
      <c r="EK87" s="34"/>
      <c r="EL87" s="34"/>
      <c r="EM87" s="34"/>
      <c r="EN87" s="34"/>
      <c r="EO87" s="34"/>
      <c r="EP87" s="34"/>
      <c r="EQ87" s="34"/>
      <c r="ER87" s="34"/>
      <c r="ES87" s="34"/>
      <c r="ET87" s="34"/>
      <c r="EU87" s="34"/>
      <c r="EV87" s="34"/>
      <c r="EW87" s="34"/>
      <c r="EX87" s="34"/>
      <c r="EY87" s="34"/>
      <c r="EZ87" s="34"/>
      <c r="FA87" s="34"/>
      <c r="FB87" s="34"/>
      <c r="FC87" s="34"/>
      <c r="FD87" s="34"/>
      <c r="FE87" s="34"/>
      <c r="FF87" s="34"/>
      <c r="FG87" s="34"/>
      <c r="FH87" s="34"/>
      <c r="FI87" s="34"/>
      <c r="FJ87" s="34"/>
      <c r="FK87" s="34"/>
      <c r="FL87" s="34"/>
      <c r="FM87" s="34"/>
      <c r="FN87" s="34"/>
      <c r="FO87" s="34"/>
      <c r="FP87" s="34"/>
      <c r="FQ87" s="34"/>
      <c r="FR87" s="34"/>
      <c r="FS87" s="34"/>
      <c r="FT87" s="34"/>
      <c r="FU87" s="34"/>
      <c r="FV87" s="34"/>
      <c r="FW87" s="34"/>
      <c r="FX87" s="34"/>
      <c r="FY87" s="34"/>
      <c r="FZ87" s="34"/>
      <c r="GA87" s="34"/>
      <c r="GB87" s="34"/>
      <c r="GC87" s="34"/>
      <c r="GD87" s="34"/>
      <c r="GE87" s="34"/>
      <c r="GF87" s="34"/>
      <c r="GG87" s="34"/>
      <c r="GH87" s="34"/>
      <c r="GI87" s="34"/>
      <c r="GJ87" s="34"/>
    </row>
    <row r="88" spans="1:192" s="60" customFormat="1" ht="29.25" customHeight="1" x14ac:dyDescent="0.25">
      <c r="A88" s="34"/>
      <c r="B88" s="62">
        <v>79</v>
      </c>
      <c r="C88" s="57" t="s">
        <v>202</v>
      </c>
      <c r="D88" s="58" t="s">
        <v>93</v>
      </c>
      <c r="E88" s="57" t="s">
        <v>88</v>
      </c>
      <c r="F88" s="58" t="s">
        <v>97</v>
      </c>
      <c r="G88" s="58" t="s">
        <v>105</v>
      </c>
      <c r="H88" s="58" t="s">
        <v>92</v>
      </c>
      <c r="I88" s="20">
        <v>33000</v>
      </c>
      <c r="J88" s="20">
        <v>947.1</v>
      </c>
      <c r="K88" s="20">
        <v>0</v>
      </c>
      <c r="L88" s="20">
        <v>1003.2</v>
      </c>
      <c r="M88" s="20">
        <v>0</v>
      </c>
      <c r="N88" s="20">
        <f t="shared" ref="N88:N89" si="25">SUM(J88:M88)</f>
        <v>1950.3000000000002</v>
      </c>
      <c r="O88" s="53">
        <f t="shared" ref="O88:O89" si="26">+I88-N88</f>
        <v>31049.7</v>
      </c>
      <c r="P88" s="59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  <c r="DD88" s="34"/>
      <c r="DE88" s="34"/>
      <c r="DF88" s="34"/>
      <c r="DG88" s="34"/>
      <c r="DH88" s="34"/>
      <c r="DI88" s="34"/>
      <c r="DJ88" s="34"/>
      <c r="DK88" s="34"/>
      <c r="DL88" s="34"/>
      <c r="DM88" s="34"/>
      <c r="DN88" s="34"/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  <c r="EE88" s="34"/>
      <c r="EF88" s="34"/>
      <c r="EG88" s="34"/>
      <c r="EH88" s="34"/>
      <c r="EI88" s="34"/>
      <c r="EJ88" s="34"/>
      <c r="EK88" s="34"/>
      <c r="EL88" s="34"/>
      <c r="EM88" s="34"/>
      <c r="EN88" s="34"/>
      <c r="EO88" s="34"/>
      <c r="EP88" s="34"/>
      <c r="EQ88" s="34"/>
      <c r="ER88" s="34"/>
      <c r="ES88" s="34"/>
      <c r="ET88" s="34"/>
      <c r="EU88" s="34"/>
      <c r="EV88" s="34"/>
      <c r="EW88" s="34"/>
      <c r="EX88" s="34"/>
      <c r="EY88" s="34"/>
      <c r="EZ88" s="34"/>
      <c r="FA88" s="34"/>
      <c r="FB88" s="34"/>
      <c r="FC88" s="34"/>
      <c r="FD88" s="34"/>
      <c r="FE88" s="34"/>
      <c r="FF88" s="34"/>
      <c r="FG88" s="34"/>
      <c r="FH88" s="34"/>
      <c r="FI88" s="34"/>
      <c r="FJ88" s="34"/>
      <c r="FK88" s="34"/>
      <c r="FL88" s="34"/>
      <c r="FM88" s="34"/>
      <c r="FN88" s="34"/>
      <c r="FO88" s="34"/>
      <c r="FP88" s="34"/>
      <c r="FQ88" s="34"/>
      <c r="FR88" s="34"/>
      <c r="FS88" s="34"/>
      <c r="FT88" s="34"/>
      <c r="FU88" s="34"/>
      <c r="FV88" s="34"/>
      <c r="FW88" s="34"/>
      <c r="FX88" s="34"/>
      <c r="FY88" s="34"/>
      <c r="FZ88" s="34"/>
      <c r="GA88" s="34"/>
      <c r="GB88" s="34"/>
      <c r="GC88" s="34"/>
      <c r="GD88" s="34"/>
      <c r="GE88" s="34"/>
      <c r="GF88" s="34"/>
      <c r="GG88" s="34"/>
      <c r="GH88" s="34"/>
      <c r="GI88" s="34"/>
      <c r="GJ88" s="34"/>
    </row>
    <row r="89" spans="1:192" s="60" customFormat="1" ht="29.25" customHeight="1" x14ac:dyDescent="0.25">
      <c r="A89" s="34"/>
      <c r="B89" s="56">
        <v>80</v>
      </c>
      <c r="C89" s="57" t="s">
        <v>203</v>
      </c>
      <c r="D89" s="58" t="s">
        <v>94</v>
      </c>
      <c r="E89" s="57" t="s">
        <v>88</v>
      </c>
      <c r="F89" s="58" t="s">
        <v>97</v>
      </c>
      <c r="G89" s="58" t="s">
        <v>105</v>
      </c>
      <c r="H89" s="58" t="s">
        <v>92</v>
      </c>
      <c r="I89" s="20">
        <v>33000</v>
      </c>
      <c r="J89" s="20">
        <v>947.1</v>
      </c>
      <c r="K89" s="20">
        <v>0</v>
      </c>
      <c r="L89" s="20">
        <v>1003.2</v>
      </c>
      <c r="M89" s="20">
        <v>0</v>
      </c>
      <c r="N89" s="20">
        <f t="shared" si="25"/>
        <v>1950.3000000000002</v>
      </c>
      <c r="O89" s="53">
        <f t="shared" si="26"/>
        <v>31049.7</v>
      </c>
      <c r="P89" s="59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  <c r="DD89" s="34"/>
      <c r="DE89" s="34"/>
      <c r="DF89" s="34"/>
      <c r="DG89" s="34"/>
      <c r="DH89" s="34"/>
      <c r="DI89" s="34"/>
      <c r="DJ89" s="34"/>
      <c r="DK89" s="34"/>
      <c r="DL89" s="34"/>
      <c r="DM89" s="34"/>
      <c r="DN89" s="34"/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  <c r="EE89" s="34"/>
      <c r="EF89" s="34"/>
      <c r="EG89" s="34"/>
      <c r="EH89" s="34"/>
      <c r="EI89" s="34"/>
      <c r="EJ89" s="34"/>
      <c r="EK89" s="34"/>
      <c r="EL89" s="34"/>
      <c r="EM89" s="34"/>
      <c r="EN89" s="34"/>
      <c r="EO89" s="34"/>
      <c r="EP89" s="34"/>
      <c r="EQ89" s="34"/>
      <c r="ER89" s="34"/>
      <c r="ES89" s="34"/>
      <c r="ET89" s="34"/>
      <c r="EU89" s="34"/>
      <c r="EV89" s="34"/>
      <c r="EW89" s="34"/>
      <c r="EX89" s="34"/>
      <c r="EY89" s="34"/>
      <c r="EZ89" s="34"/>
      <c r="FA89" s="34"/>
      <c r="FB89" s="34"/>
      <c r="FC89" s="34"/>
      <c r="FD89" s="34"/>
      <c r="FE89" s="34"/>
      <c r="FF89" s="34"/>
      <c r="FG89" s="34"/>
      <c r="FH89" s="34"/>
      <c r="FI89" s="34"/>
      <c r="FJ89" s="34"/>
      <c r="FK89" s="34"/>
      <c r="FL89" s="34"/>
      <c r="FM89" s="34"/>
      <c r="FN89" s="34"/>
      <c r="FO89" s="34"/>
      <c r="FP89" s="34"/>
      <c r="FQ89" s="34"/>
      <c r="FR89" s="34"/>
      <c r="FS89" s="34"/>
      <c r="FT89" s="34"/>
      <c r="FU89" s="34"/>
      <c r="FV89" s="34"/>
      <c r="FW89" s="34"/>
      <c r="FX89" s="34"/>
      <c r="FY89" s="34"/>
      <c r="FZ89" s="34"/>
      <c r="GA89" s="34"/>
      <c r="GB89" s="34"/>
      <c r="GC89" s="34"/>
      <c r="GD89" s="34"/>
      <c r="GE89" s="34"/>
      <c r="GF89" s="34"/>
      <c r="GG89" s="34"/>
      <c r="GH89" s="34"/>
      <c r="GI89" s="34"/>
      <c r="GJ89" s="34"/>
    </row>
    <row r="90" spans="1:192" s="60" customFormat="1" ht="29.25" customHeight="1" thickBot="1" x14ac:dyDescent="0.3">
      <c r="A90" s="34"/>
      <c r="B90" s="62">
        <v>81</v>
      </c>
      <c r="C90" s="57" t="s">
        <v>204</v>
      </c>
      <c r="D90" s="58" t="s">
        <v>94</v>
      </c>
      <c r="E90" s="57" t="s">
        <v>67</v>
      </c>
      <c r="F90" s="58" t="s">
        <v>99</v>
      </c>
      <c r="G90" s="58" t="s">
        <v>128</v>
      </c>
      <c r="H90" s="58" t="s">
        <v>92</v>
      </c>
      <c r="I90" s="20">
        <v>33000</v>
      </c>
      <c r="J90" s="20">
        <v>947.1</v>
      </c>
      <c r="K90" s="20">
        <v>0</v>
      </c>
      <c r="L90" s="20">
        <v>1003.2</v>
      </c>
      <c r="M90" s="20">
        <v>0</v>
      </c>
      <c r="N90" s="20">
        <f t="shared" ref="N90" si="27">SUM(J90:M90)</f>
        <v>1950.3000000000002</v>
      </c>
      <c r="O90" s="53">
        <f t="shared" ref="O90" si="28">+I90-N90</f>
        <v>31049.7</v>
      </c>
      <c r="P90" s="59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  <c r="DD90" s="34"/>
      <c r="DE90" s="34"/>
      <c r="DF90" s="34"/>
      <c r="DG90" s="34"/>
      <c r="DH90" s="34"/>
      <c r="DI90" s="34"/>
      <c r="DJ90" s="34"/>
      <c r="DK90" s="34"/>
      <c r="DL90" s="34"/>
      <c r="DM90" s="34"/>
      <c r="DN90" s="34"/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  <c r="EE90" s="34"/>
      <c r="EF90" s="34"/>
      <c r="EG90" s="34"/>
      <c r="EH90" s="34"/>
      <c r="EI90" s="34"/>
      <c r="EJ90" s="34"/>
      <c r="EK90" s="34"/>
      <c r="EL90" s="34"/>
      <c r="EM90" s="34"/>
      <c r="EN90" s="34"/>
      <c r="EO90" s="34"/>
      <c r="EP90" s="34"/>
      <c r="EQ90" s="34"/>
      <c r="ER90" s="34"/>
      <c r="ES90" s="34"/>
      <c r="ET90" s="34"/>
      <c r="EU90" s="34"/>
      <c r="EV90" s="34"/>
      <c r="EW90" s="34"/>
      <c r="EX90" s="34"/>
      <c r="EY90" s="34"/>
      <c r="EZ90" s="34"/>
      <c r="FA90" s="34"/>
      <c r="FB90" s="34"/>
      <c r="FC90" s="34"/>
      <c r="FD90" s="34"/>
      <c r="FE90" s="34"/>
      <c r="FF90" s="34"/>
      <c r="FG90" s="34"/>
      <c r="FH90" s="34"/>
      <c r="FI90" s="34"/>
      <c r="FJ90" s="34"/>
      <c r="FK90" s="34"/>
      <c r="FL90" s="34"/>
      <c r="FM90" s="34"/>
      <c r="FN90" s="34"/>
      <c r="FO90" s="34"/>
      <c r="FP90" s="34"/>
      <c r="FQ90" s="34"/>
      <c r="FR90" s="34"/>
      <c r="FS90" s="34"/>
      <c r="FT90" s="34"/>
      <c r="FU90" s="34"/>
      <c r="FV90" s="34"/>
      <c r="FW90" s="34"/>
      <c r="FX90" s="34"/>
      <c r="FY90" s="34"/>
      <c r="FZ90" s="34"/>
      <c r="GA90" s="34"/>
      <c r="GB90" s="34"/>
      <c r="GC90" s="34"/>
      <c r="GD90" s="34"/>
      <c r="GE90" s="34"/>
      <c r="GF90" s="34"/>
      <c r="GG90" s="34"/>
      <c r="GH90" s="34"/>
      <c r="GI90" s="34"/>
      <c r="GJ90" s="34"/>
    </row>
    <row r="91" spans="1:192" s="8" customFormat="1" ht="24" thickBot="1" x14ac:dyDescent="0.4">
      <c r="B91" s="72" t="s">
        <v>12</v>
      </c>
      <c r="C91" s="73"/>
      <c r="D91" s="73"/>
      <c r="E91" s="73"/>
      <c r="F91" s="73"/>
      <c r="G91" s="73"/>
      <c r="H91" s="74"/>
      <c r="I91" s="49">
        <f>SUM(I10:I90)</f>
        <v>3130300</v>
      </c>
      <c r="J91" s="49">
        <f t="shared" ref="J91:O91" si="29">SUM(J10:J90)</f>
        <v>89839.620000000083</v>
      </c>
      <c r="K91" s="49">
        <f t="shared" si="29"/>
        <v>131072.25</v>
      </c>
      <c r="L91" s="49">
        <f t="shared" si="29"/>
        <v>95161.12000000001</v>
      </c>
      <c r="M91" s="49">
        <f t="shared" si="29"/>
        <v>16474.62</v>
      </c>
      <c r="N91" s="49">
        <f t="shared" si="29"/>
        <v>332547.61</v>
      </c>
      <c r="O91" s="61">
        <f t="shared" si="29"/>
        <v>2797752.3900000025</v>
      </c>
      <c r="Q91"/>
    </row>
    <row r="93" spans="1:192" x14ac:dyDescent="0.25">
      <c r="I93" s="26"/>
      <c r="J93" s="26"/>
      <c r="K93" s="26"/>
      <c r="L93" s="26"/>
      <c r="M93" s="26"/>
      <c r="N93" s="26"/>
      <c r="O93" s="26"/>
    </row>
    <row r="94" spans="1:192" x14ac:dyDescent="0.25">
      <c r="I94" s="26"/>
      <c r="J94" s="26"/>
      <c r="K94" s="26"/>
      <c r="L94" s="26"/>
      <c r="M94" s="26"/>
      <c r="N94" s="26"/>
      <c r="O94" s="26"/>
    </row>
    <row r="95" spans="1:192" x14ac:dyDescent="0.25">
      <c r="I95" s="26"/>
      <c r="J95" s="26"/>
      <c r="K95" s="26"/>
      <c r="L95" s="26"/>
      <c r="M95" s="26"/>
      <c r="N95" s="26"/>
      <c r="O95" s="26"/>
    </row>
    <row r="96" spans="1:192" x14ac:dyDescent="0.25">
      <c r="I96" s="26"/>
      <c r="J96" s="26"/>
      <c r="K96" s="26"/>
      <c r="L96" s="26"/>
      <c r="M96" s="26"/>
      <c r="N96" s="26"/>
      <c r="O96" s="26"/>
    </row>
    <row r="97" spans="2:17" x14ac:dyDescent="0.25">
      <c r="I97" s="26"/>
      <c r="J97" s="26"/>
      <c r="K97" s="26"/>
      <c r="L97" s="26"/>
      <c r="M97" s="26"/>
      <c r="N97" s="26"/>
      <c r="O97" s="26"/>
      <c r="P97" s="26"/>
      <c r="Q97" s="26"/>
    </row>
    <row r="98" spans="2:17" ht="37.5" customHeight="1" x14ac:dyDescent="0.5"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</row>
    <row r="99" spans="2:17" ht="32.25" customHeight="1" x14ac:dyDescent="0.5"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</row>
    <row r="100" spans="2:17" ht="31.5" x14ac:dyDescent="0.5"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</row>
  </sheetData>
  <mergeCells count="8">
    <mergeCell ref="B100:O100"/>
    <mergeCell ref="B99:O99"/>
    <mergeCell ref="B3:I3"/>
    <mergeCell ref="B4:O4"/>
    <mergeCell ref="B5:O5"/>
    <mergeCell ref="B6:O6"/>
    <mergeCell ref="B91:H91"/>
    <mergeCell ref="B98:O98"/>
  </mergeCells>
  <pageMargins left="0.7" right="0.7" top="0.75" bottom="0.75" header="0.3" footer="0.3"/>
  <pageSetup paperSize="5" scale="46" fitToHeight="0" orientation="landscape" horizontalDpi="4294967293" r:id="rId1"/>
  <ignoredErrors>
    <ignoredError sqref="N62 N10:N13 N14:N17 N19:N25 N26:N35 N18 N41:N49 N50:N58 N36:N4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3"/>
  <sheetViews>
    <sheetView showGridLines="0" topLeftCell="A23" zoomScale="70" zoomScaleNormal="70" zoomScaleSheetLayoutView="55" workbookViewId="0">
      <selection activeCell="A51" sqref="A51:O51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9"/>
      <c r="C4" s="69"/>
      <c r="D4" s="69"/>
      <c r="E4" s="69"/>
      <c r="F4" s="69"/>
      <c r="G4" s="69"/>
      <c r="H4" s="69"/>
      <c r="I4" s="69"/>
      <c r="J4" s="36"/>
      <c r="K4" s="17"/>
      <c r="L4" s="37"/>
      <c r="M4" s="37"/>
      <c r="N4" s="37"/>
      <c r="O4" s="37"/>
      <c r="P4" s="7"/>
    </row>
    <row r="5" spans="1:192" ht="16.5" x14ac:dyDescent="0.3">
      <c r="B5" s="69" t="s">
        <v>14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"/>
    </row>
    <row r="6" spans="1:192" s="1" customFormat="1" ht="15.75" x14ac:dyDescent="0.25">
      <c r="A6"/>
      <c r="B6" s="70" t="s">
        <v>108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1" t="s">
        <v>196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0" customFormat="1" ht="29.25" customHeight="1" x14ac:dyDescent="0.25">
      <c r="A11" s="34"/>
      <c r="B11" s="56">
        <v>1</v>
      </c>
      <c r="C11" s="57" t="s">
        <v>109</v>
      </c>
      <c r="D11" s="58" t="s">
        <v>94</v>
      </c>
      <c r="E11" s="57" t="s">
        <v>168</v>
      </c>
      <c r="F11" s="58" t="s">
        <v>96</v>
      </c>
      <c r="G11" s="58" t="s">
        <v>128</v>
      </c>
      <c r="H11" s="58" t="s">
        <v>127</v>
      </c>
      <c r="I11" s="20">
        <v>70000</v>
      </c>
      <c r="J11" s="20">
        <v>2009</v>
      </c>
      <c r="K11" s="20">
        <v>5368.48</v>
      </c>
      <c r="L11" s="20">
        <v>2128</v>
      </c>
      <c r="M11" s="20">
        <v>0</v>
      </c>
      <c r="N11" s="20">
        <f t="shared" ref="N11:N30" si="0">SUM(J11:M11)</f>
        <v>9505.48</v>
      </c>
      <c r="O11" s="53">
        <f t="shared" ref="O11:O30" si="1">+I11-N11</f>
        <v>60494.520000000004</v>
      </c>
      <c r="P11" s="59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0" customFormat="1" ht="29.25" customHeight="1" x14ac:dyDescent="0.25">
      <c r="A12" s="34"/>
      <c r="B12" s="56">
        <v>2</v>
      </c>
      <c r="C12" s="57" t="s">
        <v>110</v>
      </c>
      <c r="D12" s="58" t="s">
        <v>93</v>
      </c>
      <c r="E12" s="57" t="s">
        <v>75</v>
      </c>
      <c r="F12" s="58" t="s">
        <v>96</v>
      </c>
      <c r="G12" s="58" t="s">
        <v>106</v>
      </c>
      <c r="H12" s="58" t="s">
        <v>127</v>
      </c>
      <c r="I12" s="20">
        <v>70000</v>
      </c>
      <c r="J12" s="20">
        <v>2009</v>
      </c>
      <c r="K12" s="20">
        <v>5368.48</v>
      </c>
      <c r="L12" s="20">
        <v>2128</v>
      </c>
      <c r="M12" s="20">
        <v>0</v>
      </c>
      <c r="N12" s="20">
        <f t="shared" si="0"/>
        <v>9505.48</v>
      </c>
      <c r="O12" s="53">
        <f t="shared" si="1"/>
        <v>60494.520000000004</v>
      </c>
      <c r="P12" s="5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0" customFormat="1" ht="29.25" customHeight="1" x14ac:dyDescent="0.25">
      <c r="A13" s="34"/>
      <c r="B13" s="56">
        <v>3</v>
      </c>
      <c r="C13" s="57" t="s">
        <v>111</v>
      </c>
      <c r="D13" s="58" t="s">
        <v>93</v>
      </c>
      <c r="E13" s="57" t="s">
        <v>121</v>
      </c>
      <c r="F13" s="58" t="s">
        <v>96</v>
      </c>
      <c r="G13" s="58" t="s">
        <v>105</v>
      </c>
      <c r="H13" s="58" t="s">
        <v>127</v>
      </c>
      <c r="I13" s="20">
        <v>50000</v>
      </c>
      <c r="J13" s="20">
        <v>1435</v>
      </c>
      <c r="K13" s="20">
        <v>1854</v>
      </c>
      <c r="L13" s="20">
        <v>1520</v>
      </c>
      <c r="M13" s="20">
        <v>0</v>
      </c>
      <c r="N13" s="20">
        <f t="shared" si="0"/>
        <v>4809</v>
      </c>
      <c r="O13" s="53">
        <f t="shared" si="1"/>
        <v>45191</v>
      </c>
      <c r="P13" s="59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60" customFormat="1" ht="29.25" customHeight="1" x14ac:dyDescent="0.25">
      <c r="A14" s="34"/>
      <c r="B14" s="56">
        <v>4</v>
      </c>
      <c r="C14" s="57" t="s">
        <v>112</v>
      </c>
      <c r="D14" s="58" t="s">
        <v>94</v>
      </c>
      <c r="E14" s="57" t="s">
        <v>77</v>
      </c>
      <c r="F14" s="58" t="s">
        <v>96</v>
      </c>
      <c r="G14" s="58" t="s">
        <v>106</v>
      </c>
      <c r="H14" s="58" t="s">
        <v>127</v>
      </c>
      <c r="I14" s="20">
        <v>70000</v>
      </c>
      <c r="J14" s="20">
        <v>2009</v>
      </c>
      <c r="K14" s="20">
        <v>5368.48</v>
      </c>
      <c r="L14" s="20">
        <v>2128</v>
      </c>
      <c r="M14" s="20">
        <v>0</v>
      </c>
      <c r="N14" s="20">
        <f t="shared" si="0"/>
        <v>9505.48</v>
      </c>
      <c r="O14" s="53">
        <f t="shared" si="1"/>
        <v>60494.520000000004</v>
      </c>
      <c r="P14" s="59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</row>
    <row r="15" spans="1:192" s="60" customFormat="1" ht="29.25" customHeight="1" x14ac:dyDescent="0.25">
      <c r="A15" s="34"/>
      <c r="B15" s="56">
        <v>5</v>
      </c>
      <c r="C15" s="57" t="s">
        <v>113</v>
      </c>
      <c r="D15" s="58" t="s">
        <v>93</v>
      </c>
      <c r="E15" s="57" t="s">
        <v>81</v>
      </c>
      <c r="F15" s="58" t="s">
        <v>96</v>
      </c>
      <c r="G15" s="58" t="s">
        <v>107</v>
      </c>
      <c r="H15" s="58" t="s">
        <v>127</v>
      </c>
      <c r="I15" s="20">
        <v>70000</v>
      </c>
      <c r="J15" s="20">
        <v>2009</v>
      </c>
      <c r="K15" s="20">
        <v>5368.48</v>
      </c>
      <c r="L15" s="20">
        <v>2128</v>
      </c>
      <c r="M15" s="20">
        <v>0</v>
      </c>
      <c r="N15" s="20">
        <f t="shared" si="0"/>
        <v>9505.48</v>
      </c>
      <c r="O15" s="53">
        <f t="shared" si="1"/>
        <v>60494.520000000004</v>
      </c>
      <c r="P15" s="59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</row>
    <row r="16" spans="1:192" s="60" customFormat="1" ht="29.25" customHeight="1" x14ac:dyDescent="0.25">
      <c r="A16" s="34"/>
      <c r="B16" s="56">
        <v>6</v>
      </c>
      <c r="C16" s="57" t="s">
        <v>114</v>
      </c>
      <c r="D16" s="58" t="s">
        <v>94</v>
      </c>
      <c r="E16" s="57" t="s">
        <v>122</v>
      </c>
      <c r="F16" s="58" t="s">
        <v>100</v>
      </c>
      <c r="G16" s="58" t="s">
        <v>128</v>
      </c>
      <c r="H16" s="58" t="s">
        <v>127</v>
      </c>
      <c r="I16" s="20">
        <v>40000</v>
      </c>
      <c r="J16" s="20">
        <v>1148</v>
      </c>
      <c r="K16" s="20">
        <v>442.65</v>
      </c>
      <c r="L16" s="20">
        <v>1216</v>
      </c>
      <c r="M16" s="20">
        <v>0</v>
      </c>
      <c r="N16" s="20">
        <f t="shared" si="0"/>
        <v>2806.65</v>
      </c>
      <c r="O16" s="53">
        <f t="shared" si="1"/>
        <v>37193.35</v>
      </c>
      <c r="P16" s="5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</row>
    <row r="17" spans="1:192" s="60" customFormat="1" ht="29.25" customHeight="1" x14ac:dyDescent="0.25">
      <c r="A17" s="34"/>
      <c r="B17" s="56">
        <v>7</v>
      </c>
      <c r="C17" s="57" t="s">
        <v>165</v>
      </c>
      <c r="D17" s="58" t="s">
        <v>94</v>
      </c>
      <c r="E17" s="57" t="s">
        <v>166</v>
      </c>
      <c r="F17" s="58" t="s">
        <v>96</v>
      </c>
      <c r="G17" s="58" t="s">
        <v>106</v>
      </c>
      <c r="H17" s="58" t="s">
        <v>127</v>
      </c>
      <c r="I17" s="20">
        <v>70000</v>
      </c>
      <c r="J17" s="20">
        <v>2009</v>
      </c>
      <c r="K17" s="20">
        <v>5368.48</v>
      </c>
      <c r="L17" s="20">
        <v>2128</v>
      </c>
      <c r="M17" s="20">
        <v>0</v>
      </c>
      <c r="N17" s="20">
        <f t="shared" ref="N17" si="2">SUM(J17:M17)</f>
        <v>9505.48</v>
      </c>
      <c r="O17" s="53">
        <f t="shared" si="1"/>
        <v>60494.520000000004</v>
      </c>
      <c r="P17" s="59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</row>
    <row r="18" spans="1:192" s="60" customFormat="1" ht="29.25" customHeight="1" x14ac:dyDescent="0.25">
      <c r="A18" s="34"/>
      <c r="B18" s="56">
        <v>8</v>
      </c>
      <c r="C18" s="57" t="s">
        <v>116</v>
      </c>
      <c r="D18" s="58" t="s">
        <v>93</v>
      </c>
      <c r="E18" s="57" t="s">
        <v>123</v>
      </c>
      <c r="F18" s="58" t="s">
        <v>100</v>
      </c>
      <c r="G18" s="58" t="s">
        <v>106</v>
      </c>
      <c r="H18" s="58" t="s">
        <v>127</v>
      </c>
      <c r="I18" s="20">
        <v>43000</v>
      </c>
      <c r="J18" s="20">
        <v>1234.0999999999999</v>
      </c>
      <c r="K18" s="20">
        <v>866.06</v>
      </c>
      <c r="L18" s="20">
        <v>1307.2</v>
      </c>
      <c r="M18" s="20">
        <v>0</v>
      </c>
      <c r="N18" s="20">
        <f t="shared" si="0"/>
        <v>3407.3599999999997</v>
      </c>
      <c r="O18" s="53">
        <f t="shared" si="1"/>
        <v>39592.639999999999</v>
      </c>
      <c r="P18" s="59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</row>
    <row r="19" spans="1:192" s="60" customFormat="1" ht="29.25" customHeight="1" x14ac:dyDescent="0.25">
      <c r="A19" s="34"/>
      <c r="B19" s="56">
        <v>9</v>
      </c>
      <c r="C19" s="57" t="s">
        <v>119</v>
      </c>
      <c r="D19" s="58" t="s">
        <v>94</v>
      </c>
      <c r="E19" s="57" t="s">
        <v>126</v>
      </c>
      <c r="F19" s="58" t="s">
        <v>100</v>
      </c>
      <c r="G19" s="58" t="s">
        <v>102</v>
      </c>
      <c r="H19" s="58" t="s">
        <v>127</v>
      </c>
      <c r="I19" s="20">
        <v>35000</v>
      </c>
      <c r="J19" s="20">
        <v>1004.5</v>
      </c>
      <c r="K19" s="20">
        <v>0</v>
      </c>
      <c r="L19" s="20">
        <v>1064</v>
      </c>
      <c r="M19" s="20">
        <v>0</v>
      </c>
      <c r="N19" s="20">
        <f t="shared" si="0"/>
        <v>2068.5</v>
      </c>
      <c r="O19" s="53">
        <f t="shared" si="1"/>
        <v>32931.5</v>
      </c>
      <c r="P19" s="59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</row>
    <row r="20" spans="1:192" s="60" customFormat="1" ht="29.25" customHeight="1" x14ac:dyDescent="0.25">
      <c r="A20" s="34"/>
      <c r="B20" s="56">
        <v>10</v>
      </c>
      <c r="C20" s="57" t="s">
        <v>129</v>
      </c>
      <c r="D20" s="58" t="s">
        <v>93</v>
      </c>
      <c r="E20" s="57" t="s">
        <v>130</v>
      </c>
      <c r="F20" s="58" t="s">
        <v>95</v>
      </c>
      <c r="G20" s="58" t="s">
        <v>107</v>
      </c>
      <c r="H20" s="58" t="s">
        <v>127</v>
      </c>
      <c r="I20" s="20">
        <v>150000</v>
      </c>
      <c r="J20" s="20">
        <v>4305</v>
      </c>
      <c r="K20" s="20">
        <v>23866.62</v>
      </c>
      <c r="L20" s="20">
        <v>4560</v>
      </c>
      <c r="M20" s="20">
        <v>0</v>
      </c>
      <c r="N20" s="20">
        <f t="shared" si="0"/>
        <v>32731.62</v>
      </c>
      <c r="O20" s="53">
        <f t="shared" si="1"/>
        <v>117268.38</v>
      </c>
      <c r="P20" s="59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</row>
    <row r="21" spans="1:192" s="60" customFormat="1" ht="29.25" customHeight="1" x14ac:dyDescent="0.25">
      <c r="A21" s="34"/>
      <c r="B21" s="56">
        <v>11</v>
      </c>
      <c r="C21" s="57" t="s">
        <v>133</v>
      </c>
      <c r="D21" s="58" t="s">
        <v>93</v>
      </c>
      <c r="E21" s="57" t="s">
        <v>140</v>
      </c>
      <c r="F21" s="58" t="s">
        <v>95</v>
      </c>
      <c r="G21" s="58" t="s">
        <v>128</v>
      </c>
      <c r="H21" s="58" t="s">
        <v>127</v>
      </c>
      <c r="I21" s="20">
        <v>136000</v>
      </c>
      <c r="J21" s="20">
        <v>3903.2</v>
      </c>
      <c r="K21" s="20">
        <v>20573.47</v>
      </c>
      <c r="L21" s="20">
        <v>4134.3999999999996</v>
      </c>
      <c r="M21" s="20">
        <v>0</v>
      </c>
      <c r="N21" s="20">
        <f t="shared" si="0"/>
        <v>28611.07</v>
      </c>
      <c r="O21" s="53">
        <f t="shared" si="1"/>
        <v>107388.93</v>
      </c>
      <c r="P21" s="59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</row>
    <row r="22" spans="1:192" s="60" customFormat="1" ht="29.25" customHeight="1" x14ac:dyDescent="0.25">
      <c r="A22" s="34"/>
      <c r="B22" s="56">
        <v>12</v>
      </c>
      <c r="C22" s="57" t="s">
        <v>134</v>
      </c>
      <c r="D22" s="58" t="s">
        <v>93</v>
      </c>
      <c r="E22" s="57" t="s">
        <v>121</v>
      </c>
      <c r="F22" s="58" t="s">
        <v>96</v>
      </c>
      <c r="G22" s="58" t="s">
        <v>106</v>
      </c>
      <c r="H22" s="58" t="s">
        <v>127</v>
      </c>
      <c r="I22" s="20">
        <v>70000</v>
      </c>
      <c r="J22" s="20">
        <v>2009</v>
      </c>
      <c r="K22" s="20">
        <v>5368.48</v>
      </c>
      <c r="L22" s="20">
        <v>2128</v>
      </c>
      <c r="M22" s="20">
        <v>0</v>
      </c>
      <c r="N22" s="20">
        <f t="shared" si="0"/>
        <v>9505.48</v>
      </c>
      <c r="O22" s="53">
        <f t="shared" si="1"/>
        <v>60494.520000000004</v>
      </c>
      <c r="P22" s="59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</row>
    <row r="23" spans="1:192" s="60" customFormat="1" ht="29.25" customHeight="1" x14ac:dyDescent="0.25">
      <c r="A23" s="34"/>
      <c r="B23" s="56">
        <v>13</v>
      </c>
      <c r="C23" s="57" t="s">
        <v>138</v>
      </c>
      <c r="D23" s="58" t="s">
        <v>94</v>
      </c>
      <c r="E23" s="57" t="s">
        <v>141</v>
      </c>
      <c r="F23" s="58" t="s">
        <v>96</v>
      </c>
      <c r="G23" s="58" t="s">
        <v>106</v>
      </c>
      <c r="H23" s="58" t="s">
        <v>127</v>
      </c>
      <c r="I23" s="20">
        <v>60000</v>
      </c>
      <c r="J23" s="20">
        <v>1722</v>
      </c>
      <c r="K23" s="20">
        <v>3216.65</v>
      </c>
      <c r="L23" s="20">
        <v>1824</v>
      </c>
      <c r="M23" s="20">
        <v>1350.12</v>
      </c>
      <c r="N23" s="20">
        <f t="shared" si="0"/>
        <v>8112.7699999999995</v>
      </c>
      <c r="O23" s="53">
        <f t="shared" si="1"/>
        <v>51887.23</v>
      </c>
      <c r="P23" s="59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</row>
    <row r="24" spans="1:192" s="60" customFormat="1" ht="29.25" customHeight="1" x14ac:dyDescent="0.25">
      <c r="A24" s="34"/>
      <c r="B24" s="56">
        <v>14</v>
      </c>
      <c r="C24" s="57" t="s">
        <v>142</v>
      </c>
      <c r="D24" s="58" t="s">
        <v>93</v>
      </c>
      <c r="E24" s="57" t="s">
        <v>75</v>
      </c>
      <c r="F24" s="58" t="s">
        <v>96</v>
      </c>
      <c r="G24" s="58" t="s">
        <v>106</v>
      </c>
      <c r="H24" s="58" t="s">
        <v>127</v>
      </c>
      <c r="I24" s="20">
        <v>70000</v>
      </c>
      <c r="J24" s="20">
        <v>2009</v>
      </c>
      <c r="K24" s="20">
        <v>5368.48</v>
      </c>
      <c r="L24" s="20">
        <v>2128</v>
      </c>
      <c r="M24" s="20">
        <v>0</v>
      </c>
      <c r="N24" s="20">
        <f t="shared" si="0"/>
        <v>9505.48</v>
      </c>
      <c r="O24" s="53">
        <f t="shared" si="1"/>
        <v>60494.520000000004</v>
      </c>
      <c r="P24" s="59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</row>
    <row r="25" spans="1:192" s="60" customFormat="1" ht="29.25" customHeight="1" x14ac:dyDescent="0.25">
      <c r="A25" s="34"/>
      <c r="B25" s="56">
        <v>15</v>
      </c>
      <c r="C25" s="57" t="s">
        <v>167</v>
      </c>
      <c r="D25" s="58" t="s">
        <v>93</v>
      </c>
      <c r="E25" s="57" t="s">
        <v>168</v>
      </c>
      <c r="F25" s="58" t="s">
        <v>96</v>
      </c>
      <c r="G25" s="58" t="s">
        <v>128</v>
      </c>
      <c r="H25" s="58" t="s">
        <v>127</v>
      </c>
      <c r="I25" s="20">
        <v>60000</v>
      </c>
      <c r="J25" s="20">
        <v>1722</v>
      </c>
      <c r="K25" s="20">
        <v>3486.68</v>
      </c>
      <c r="L25" s="20">
        <v>1824</v>
      </c>
      <c r="M25" s="20">
        <v>0</v>
      </c>
      <c r="N25" s="20">
        <f>SUM(J25:M25)</f>
        <v>7032.68</v>
      </c>
      <c r="O25" s="53">
        <f t="shared" si="1"/>
        <v>52967.32</v>
      </c>
      <c r="P25" s="59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</row>
    <row r="26" spans="1:192" s="60" customFormat="1" ht="29.25" customHeight="1" x14ac:dyDescent="0.25">
      <c r="A26" s="34"/>
      <c r="B26" s="56">
        <v>16</v>
      </c>
      <c r="C26" s="57" t="s">
        <v>169</v>
      </c>
      <c r="D26" s="58" t="s">
        <v>93</v>
      </c>
      <c r="E26" s="57" t="s">
        <v>170</v>
      </c>
      <c r="F26" s="58" t="s">
        <v>96</v>
      </c>
      <c r="G26" s="58" t="s">
        <v>106</v>
      </c>
      <c r="H26" s="58" t="s">
        <v>127</v>
      </c>
      <c r="I26" s="20">
        <v>60000</v>
      </c>
      <c r="J26" s="20">
        <v>1722</v>
      </c>
      <c r="K26" s="20">
        <v>3486.68</v>
      </c>
      <c r="L26" s="20">
        <v>1824</v>
      </c>
      <c r="M26" s="20">
        <v>0</v>
      </c>
      <c r="N26" s="20">
        <f>SUM(J26:M26)</f>
        <v>7032.68</v>
      </c>
      <c r="O26" s="53">
        <f t="shared" si="1"/>
        <v>52967.32</v>
      </c>
      <c r="P26" s="59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</row>
    <row r="27" spans="1:192" s="60" customFormat="1" ht="29.25" customHeight="1" x14ac:dyDescent="0.25">
      <c r="A27" s="34"/>
      <c r="B27" s="56">
        <v>17</v>
      </c>
      <c r="C27" s="57" t="s">
        <v>153</v>
      </c>
      <c r="D27" s="58" t="s">
        <v>93</v>
      </c>
      <c r="E27" s="57" t="s">
        <v>126</v>
      </c>
      <c r="F27" s="58" t="s">
        <v>100</v>
      </c>
      <c r="G27" s="58" t="s">
        <v>128</v>
      </c>
      <c r="H27" s="58" t="s">
        <v>127</v>
      </c>
      <c r="I27" s="20">
        <v>40000</v>
      </c>
      <c r="J27" s="20">
        <v>1148</v>
      </c>
      <c r="K27" s="20">
        <v>442.65</v>
      </c>
      <c r="L27" s="20">
        <v>1216</v>
      </c>
      <c r="M27" s="20">
        <v>0</v>
      </c>
      <c r="N27" s="20">
        <f t="shared" si="0"/>
        <v>2806.65</v>
      </c>
      <c r="O27" s="53">
        <f t="shared" si="1"/>
        <v>37193.35</v>
      </c>
      <c r="P27" s="59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</row>
    <row r="28" spans="1:192" s="60" customFormat="1" ht="29.25" customHeight="1" x14ac:dyDescent="0.25">
      <c r="A28" s="34"/>
      <c r="B28" s="56">
        <v>18</v>
      </c>
      <c r="C28" s="57" t="s">
        <v>152</v>
      </c>
      <c r="D28" s="58" t="s">
        <v>93</v>
      </c>
      <c r="E28" s="57" t="s">
        <v>70</v>
      </c>
      <c r="F28" s="58" t="s">
        <v>96</v>
      </c>
      <c r="G28" s="58" t="s">
        <v>101</v>
      </c>
      <c r="H28" s="58" t="s">
        <v>127</v>
      </c>
      <c r="I28" s="20">
        <v>50000</v>
      </c>
      <c r="J28" s="20">
        <f>+I28*2.87%</f>
        <v>1435</v>
      </c>
      <c r="K28" s="20">
        <v>1854</v>
      </c>
      <c r="L28" s="20">
        <v>1520</v>
      </c>
      <c r="M28" s="20">
        <v>0</v>
      </c>
      <c r="N28" s="20">
        <f t="shared" si="0"/>
        <v>4809</v>
      </c>
      <c r="O28" s="53">
        <f t="shared" si="1"/>
        <v>45191</v>
      </c>
      <c r="P28" s="59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</row>
    <row r="29" spans="1:192" s="60" customFormat="1" ht="29.25" customHeight="1" x14ac:dyDescent="0.25">
      <c r="A29" s="34"/>
      <c r="B29" s="56">
        <v>19</v>
      </c>
      <c r="C29" s="57" t="s">
        <v>155</v>
      </c>
      <c r="D29" s="58" t="s">
        <v>94</v>
      </c>
      <c r="E29" s="57" t="s">
        <v>156</v>
      </c>
      <c r="F29" s="58" t="s">
        <v>95</v>
      </c>
      <c r="G29" s="58" t="s">
        <v>128</v>
      </c>
      <c r="H29" s="58" t="s">
        <v>127</v>
      </c>
      <c r="I29" s="20">
        <v>95000</v>
      </c>
      <c r="J29" s="20">
        <v>2726.5</v>
      </c>
      <c r="K29" s="20">
        <v>10929.24</v>
      </c>
      <c r="L29" s="20">
        <v>2888</v>
      </c>
      <c r="M29" s="20">
        <v>0</v>
      </c>
      <c r="N29" s="20">
        <f t="shared" si="0"/>
        <v>16543.739999999998</v>
      </c>
      <c r="O29" s="53">
        <f t="shared" si="1"/>
        <v>78456.260000000009</v>
      </c>
      <c r="P29" s="59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</row>
    <row r="30" spans="1:192" s="60" customFormat="1" ht="29.25" customHeight="1" x14ac:dyDescent="0.25">
      <c r="A30" s="34"/>
      <c r="B30" s="56">
        <v>20</v>
      </c>
      <c r="C30" s="57" t="s">
        <v>157</v>
      </c>
      <c r="D30" s="58" t="s">
        <v>94</v>
      </c>
      <c r="E30" s="57" t="s">
        <v>82</v>
      </c>
      <c r="F30" s="58" t="s">
        <v>100</v>
      </c>
      <c r="G30" s="58" t="s">
        <v>107</v>
      </c>
      <c r="H30" s="58" t="s">
        <v>127</v>
      </c>
      <c r="I30" s="20">
        <v>43000</v>
      </c>
      <c r="J30" s="20">
        <v>1234.0999999999999</v>
      </c>
      <c r="K30" s="20">
        <v>866.06</v>
      </c>
      <c r="L30" s="20">
        <v>1307.2</v>
      </c>
      <c r="M30" s="20">
        <v>0</v>
      </c>
      <c r="N30" s="20">
        <f t="shared" si="0"/>
        <v>3407.3599999999997</v>
      </c>
      <c r="O30" s="53">
        <f t="shared" si="1"/>
        <v>39592.639999999999</v>
      </c>
      <c r="P30" s="59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</row>
    <row r="31" spans="1:192" s="60" customFormat="1" ht="29.25" customHeight="1" x14ac:dyDescent="0.25">
      <c r="A31" s="34"/>
      <c r="B31" s="56">
        <v>21</v>
      </c>
      <c r="C31" s="57" t="s">
        <v>171</v>
      </c>
      <c r="D31" s="58" t="s">
        <v>94</v>
      </c>
      <c r="E31" s="57" t="s">
        <v>172</v>
      </c>
      <c r="F31" s="58" t="s">
        <v>100</v>
      </c>
      <c r="G31" s="58" t="s">
        <v>103</v>
      </c>
      <c r="H31" s="58" t="s">
        <v>127</v>
      </c>
      <c r="I31" s="20">
        <v>20000</v>
      </c>
      <c r="J31" s="20">
        <v>574</v>
      </c>
      <c r="K31" s="20">
        <v>0</v>
      </c>
      <c r="L31" s="20">
        <v>608</v>
      </c>
      <c r="M31" s="20">
        <v>0</v>
      </c>
      <c r="N31" s="20">
        <f t="shared" ref="N31" si="3">SUM(J31:M31)</f>
        <v>1182</v>
      </c>
      <c r="O31" s="53">
        <f t="shared" ref="O31" si="4">+I31-N31</f>
        <v>18818</v>
      </c>
      <c r="P31" s="59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</row>
    <row r="32" spans="1:192" s="60" customFormat="1" ht="29.25" customHeight="1" x14ac:dyDescent="0.25">
      <c r="A32" s="34"/>
      <c r="B32" s="56">
        <v>22</v>
      </c>
      <c r="C32" s="57" t="s">
        <v>173</v>
      </c>
      <c r="D32" s="58" t="s">
        <v>94</v>
      </c>
      <c r="E32" s="57" t="s">
        <v>77</v>
      </c>
      <c r="F32" s="58" t="s">
        <v>96</v>
      </c>
      <c r="G32" s="58" t="s">
        <v>106</v>
      </c>
      <c r="H32" s="58" t="s">
        <v>127</v>
      </c>
      <c r="I32" s="20">
        <v>70000</v>
      </c>
      <c r="J32" s="20">
        <v>2009</v>
      </c>
      <c r="K32" s="20">
        <v>5368.48</v>
      </c>
      <c r="L32" s="20">
        <v>2128</v>
      </c>
      <c r="M32" s="20">
        <v>0</v>
      </c>
      <c r="N32" s="20">
        <f t="shared" ref="N32" si="5">SUM(J32:M32)</f>
        <v>9505.48</v>
      </c>
      <c r="O32" s="53">
        <f t="shared" ref="O32" si="6">+I32-N32</f>
        <v>60494.520000000004</v>
      </c>
      <c r="P32" s="5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</row>
    <row r="33" spans="1:192" s="60" customFormat="1" ht="29.25" customHeight="1" x14ac:dyDescent="0.25">
      <c r="A33" s="34"/>
      <c r="B33" s="56">
        <v>23</v>
      </c>
      <c r="C33" s="57" t="s">
        <v>174</v>
      </c>
      <c r="D33" s="58" t="s">
        <v>93</v>
      </c>
      <c r="E33" s="57" t="s">
        <v>175</v>
      </c>
      <c r="F33" s="58" t="s">
        <v>96</v>
      </c>
      <c r="G33" s="58" t="s">
        <v>128</v>
      </c>
      <c r="H33" s="58" t="s">
        <v>127</v>
      </c>
      <c r="I33" s="20">
        <v>45000</v>
      </c>
      <c r="J33" s="20">
        <v>1291.5</v>
      </c>
      <c r="K33" s="20">
        <v>1148.33</v>
      </c>
      <c r="L33" s="20">
        <v>1368</v>
      </c>
      <c r="M33" s="20">
        <v>0</v>
      </c>
      <c r="N33" s="20">
        <f t="shared" ref="N33" si="7">SUM(J33:M33)</f>
        <v>3807.83</v>
      </c>
      <c r="O33" s="53">
        <f t="shared" ref="O33" si="8">+I33-N33</f>
        <v>41192.17</v>
      </c>
      <c r="P33" s="59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</row>
    <row r="34" spans="1:192" s="60" customFormat="1" ht="29.25" customHeight="1" x14ac:dyDescent="0.25">
      <c r="A34" s="34"/>
      <c r="B34" s="56">
        <v>24</v>
      </c>
      <c r="C34" s="57" t="s">
        <v>176</v>
      </c>
      <c r="D34" s="58" t="s">
        <v>94</v>
      </c>
      <c r="E34" s="57" t="s">
        <v>177</v>
      </c>
      <c r="F34" s="58" t="s">
        <v>95</v>
      </c>
      <c r="G34" s="58" t="s">
        <v>102</v>
      </c>
      <c r="H34" s="58" t="s">
        <v>127</v>
      </c>
      <c r="I34" s="20">
        <v>150000</v>
      </c>
      <c r="J34" s="20">
        <v>4305</v>
      </c>
      <c r="K34" s="20">
        <v>23866.62</v>
      </c>
      <c r="L34" s="20">
        <v>4560</v>
      </c>
      <c r="M34" s="20">
        <v>0</v>
      </c>
      <c r="N34" s="20">
        <f t="shared" ref="N34" si="9">SUM(J34:M34)</f>
        <v>32731.62</v>
      </c>
      <c r="O34" s="53">
        <f t="shared" ref="O34:O42" si="10">+I34-N34</f>
        <v>117268.38</v>
      </c>
      <c r="P34" s="5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</row>
    <row r="35" spans="1:192" s="60" customFormat="1" ht="29.25" customHeight="1" x14ac:dyDescent="0.25">
      <c r="A35" s="34"/>
      <c r="B35" s="56">
        <v>25</v>
      </c>
      <c r="C35" s="57" t="s">
        <v>180</v>
      </c>
      <c r="D35" s="58" t="s">
        <v>94</v>
      </c>
      <c r="E35" s="57" t="s">
        <v>77</v>
      </c>
      <c r="F35" s="58" t="s">
        <v>96</v>
      </c>
      <c r="G35" s="58" t="s">
        <v>106</v>
      </c>
      <c r="H35" s="58" t="s">
        <v>127</v>
      </c>
      <c r="I35" s="20">
        <v>70000</v>
      </c>
      <c r="J35" s="20">
        <v>2009</v>
      </c>
      <c r="K35" s="20">
        <v>5368.48</v>
      </c>
      <c r="L35" s="20">
        <v>2128</v>
      </c>
      <c r="M35" s="20">
        <v>0</v>
      </c>
      <c r="N35" s="20">
        <f t="shared" ref="N35" si="11">SUM(J35:M35)</f>
        <v>9505.48</v>
      </c>
      <c r="O35" s="53">
        <f t="shared" ref="O35:O40" si="12">+I35-N35</f>
        <v>60494.520000000004</v>
      </c>
      <c r="P35" s="59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</row>
    <row r="36" spans="1:192" s="60" customFormat="1" ht="29.25" customHeight="1" x14ac:dyDescent="0.25">
      <c r="A36" s="34"/>
      <c r="B36" s="56">
        <v>26</v>
      </c>
      <c r="C36" s="57" t="s">
        <v>181</v>
      </c>
      <c r="D36" s="58" t="s">
        <v>94</v>
      </c>
      <c r="E36" s="57" t="s">
        <v>77</v>
      </c>
      <c r="F36" s="58" t="s">
        <v>96</v>
      </c>
      <c r="G36" s="58" t="s">
        <v>106</v>
      </c>
      <c r="H36" s="58" t="s">
        <v>127</v>
      </c>
      <c r="I36" s="20">
        <v>70000</v>
      </c>
      <c r="J36" s="20">
        <v>2009</v>
      </c>
      <c r="K36" s="20">
        <v>5368.48</v>
      </c>
      <c r="L36" s="20">
        <v>2128</v>
      </c>
      <c r="M36" s="20">
        <v>0</v>
      </c>
      <c r="N36" s="20">
        <f t="shared" ref="N36" si="13">SUM(J36:M36)</f>
        <v>9505.48</v>
      </c>
      <c r="O36" s="53">
        <f t="shared" si="12"/>
        <v>60494.520000000004</v>
      </c>
      <c r="P36" s="59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</row>
    <row r="37" spans="1:192" s="60" customFormat="1" ht="29.25" customHeight="1" x14ac:dyDescent="0.25">
      <c r="A37" s="34"/>
      <c r="B37" s="56">
        <v>27</v>
      </c>
      <c r="C37" s="57" t="s">
        <v>182</v>
      </c>
      <c r="D37" s="58" t="s">
        <v>94</v>
      </c>
      <c r="E37" s="57" t="s">
        <v>77</v>
      </c>
      <c r="F37" s="58" t="s">
        <v>96</v>
      </c>
      <c r="G37" s="58" t="s">
        <v>106</v>
      </c>
      <c r="H37" s="58" t="s">
        <v>127</v>
      </c>
      <c r="I37" s="20">
        <v>70000</v>
      </c>
      <c r="J37" s="20">
        <v>2009</v>
      </c>
      <c r="K37" s="20">
        <v>5368.48</v>
      </c>
      <c r="L37" s="20">
        <v>2128</v>
      </c>
      <c r="M37" s="20">
        <v>0</v>
      </c>
      <c r="N37" s="20">
        <f t="shared" ref="N37" si="14">SUM(J37:M37)</f>
        <v>9505.48</v>
      </c>
      <c r="O37" s="53">
        <f t="shared" si="12"/>
        <v>60494.520000000004</v>
      </c>
      <c r="P37" s="59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</row>
    <row r="38" spans="1:192" s="60" customFormat="1" ht="29.25" customHeight="1" x14ac:dyDescent="0.25">
      <c r="A38" s="34"/>
      <c r="B38" s="56">
        <v>28</v>
      </c>
      <c r="C38" s="57" t="s">
        <v>193</v>
      </c>
      <c r="D38" s="58" t="s">
        <v>94</v>
      </c>
      <c r="E38" s="57" t="s">
        <v>123</v>
      </c>
      <c r="F38" s="58" t="s">
        <v>100</v>
      </c>
      <c r="G38" s="58" t="s">
        <v>128</v>
      </c>
      <c r="H38" s="58" t="s">
        <v>127</v>
      </c>
      <c r="I38" s="20">
        <v>30000</v>
      </c>
      <c r="J38" s="20">
        <v>861</v>
      </c>
      <c r="K38" s="20">
        <v>0</v>
      </c>
      <c r="L38" s="20">
        <v>912</v>
      </c>
      <c r="M38" s="20">
        <v>0</v>
      </c>
      <c r="N38" s="20">
        <f t="shared" ref="N38" si="15">SUM(J38:M38)</f>
        <v>1773</v>
      </c>
      <c r="O38" s="53">
        <f t="shared" si="12"/>
        <v>28227</v>
      </c>
      <c r="P38" s="59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</row>
    <row r="39" spans="1:192" s="60" customFormat="1" ht="29.25" customHeight="1" x14ac:dyDescent="0.25">
      <c r="A39" s="34"/>
      <c r="B39" s="56">
        <v>29</v>
      </c>
      <c r="C39" s="57" t="s">
        <v>194</v>
      </c>
      <c r="D39" s="58" t="s">
        <v>93</v>
      </c>
      <c r="E39" s="57" t="s">
        <v>195</v>
      </c>
      <c r="F39" s="58" t="s">
        <v>96</v>
      </c>
      <c r="G39" s="58" t="s">
        <v>107</v>
      </c>
      <c r="H39" s="58" t="s">
        <v>127</v>
      </c>
      <c r="I39" s="20">
        <v>55000</v>
      </c>
      <c r="J39" s="20">
        <v>1578.5</v>
      </c>
      <c r="K39" s="20">
        <v>2559.6799999999998</v>
      </c>
      <c r="L39" s="20">
        <v>1672</v>
      </c>
      <c r="M39" s="20">
        <v>0</v>
      </c>
      <c r="N39" s="20">
        <f t="shared" ref="N39" si="16">SUM(J39:M39)</f>
        <v>5810.18</v>
      </c>
      <c r="O39" s="53">
        <f t="shared" si="12"/>
        <v>49189.82</v>
      </c>
      <c r="P39" s="59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</row>
    <row r="40" spans="1:192" s="60" customFormat="1" ht="29.25" customHeight="1" x14ac:dyDescent="0.25">
      <c r="A40" s="34"/>
      <c r="B40" s="56">
        <v>30</v>
      </c>
      <c r="C40" s="57" t="s">
        <v>206</v>
      </c>
      <c r="D40" s="58" t="s">
        <v>94</v>
      </c>
      <c r="E40" s="57" t="s">
        <v>207</v>
      </c>
      <c r="F40" s="58" t="s">
        <v>95</v>
      </c>
      <c r="G40" s="58" t="s">
        <v>106</v>
      </c>
      <c r="H40" s="58" t="s">
        <v>127</v>
      </c>
      <c r="I40" s="20">
        <v>150000</v>
      </c>
      <c r="J40" s="20">
        <v>4305</v>
      </c>
      <c r="K40" s="20">
        <v>23866.62</v>
      </c>
      <c r="L40" s="20">
        <v>4560</v>
      </c>
      <c r="M40" s="20">
        <v>0</v>
      </c>
      <c r="N40" s="20">
        <f t="shared" ref="N40" si="17">SUM(J40:M40)</f>
        <v>32731.62</v>
      </c>
      <c r="O40" s="53">
        <f t="shared" si="12"/>
        <v>117268.38</v>
      </c>
      <c r="P40" s="59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</row>
    <row r="41" spans="1:192" s="60" customFormat="1" ht="29.25" customHeight="1" x14ac:dyDescent="0.25">
      <c r="A41" s="34"/>
      <c r="B41" s="56">
        <v>31</v>
      </c>
      <c r="C41" s="57" t="s">
        <v>208</v>
      </c>
      <c r="D41" s="58" t="s">
        <v>94</v>
      </c>
      <c r="E41" s="57" t="s">
        <v>166</v>
      </c>
      <c r="F41" s="58" t="s">
        <v>96</v>
      </c>
      <c r="G41" s="58" t="s">
        <v>106</v>
      </c>
      <c r="H41" s="58" t="s">
        <v>127</v>
      </c>
      <c r="I41" s="20">
        <v>70000</v>
      </c>
      <c r="J41" s="20">
        <v>2009</v>
      </c>
      <c r="K41" s="20">
        <v>5368.48</v>
      </c>
      <c r="L41" s="20">
        <v>2128</v>
      </c>
      <c r="M41" s="20">
        <v>0</v>
      </c>
      <c r="N41" s="20">
        <f t="shared" ref="N41" si="18">SUM(J41:M41)</f>
        <v>9505.48</v>
      </c>
      <c r="O41" s="53">
        <f t="shared" ref="O41" si="19">+I41-N41</f>
        <v>60494.520000000004</v>
      </c>
      <c r="P41" s="59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  <c r="ER41" s="34"/>
      <c r="ES41" s="34"/>
      <c r="ET41" s="34"/>
      <c r="EU41" s="34"/>
      <c r="EV41" s="34"/>
      <c r="EW41" s="34"/>
      <c r="EX41" s="34"/>
      <c r="EY41" s="34"/>
      <c r="EZ41" s="34"/>
      <c r="FA41" s="34"/>
      <c r="FB41" s="34"/>
      <c r="FC41" s="34"/>
      <c r="FD41" s="34"/>
      <c r="FE41" s="34"/>
      <c r="FF41" s="34"/>
      <c r="FG41" s="34"/>
      <c r="FH41" s="34"/>
      <c r="FI41" s="34"/>
      <c r="FJ41" s="34"/>
      <c r="FK41" s="34"/>
      <c r="FL41" s="34"/>
      <c r="FM41" s="34"/>
      <c r="FN41" s="34"/>
      <c r="FO41" s="34"/>
      <c r="FP41" s="34"/>
      <c r="FQ41" s="34"/>
      <c r="FR41" s="34"/>
      <c r="FS41" s="34"/>
      <c r="FT41" s="34"/>
      <c r="FU41" s="34"/>
      <c r="FV41" s="34"/>
      <c r="FW41" s="34"/>
      <c r="FX41" s="34"/>
      <c r="FY41" s="34"/>
      <c r="FZ41" s="34"/>
      <c r="GA41" s="34"/>
      <c r="GB41" s="34"/>
      <c r="GC41" s="34"/>
      <c r="GD41" s="34"/>
      <c r="GE41" s="34"/>
      <c r="GF41" s="34"/>
      <c r="GG41" s="34"/>
      <c r="GH41" s="34"/>
      <c r="GI41" s="34"/>
      <c r="GJ41" s="34"/>
    </row>
    <row r="42" spans="1:192" s="60" customFormat="1" ht="29.25" customHeight="1" thickBot="1" x14ac:dyDescent="0.3">
      <c r="A42" s="34"/>
      <c r="B42" s="56">
        <v>32</v>
      </c>
      <c r="C42" s="57" t="s">
        <v>178</v>
      </c>
      <c r="D42" s="58" t="s">
        <v>93</v>
      </c>
      <c r="E42" s="57" t="s">
        <v>179</v>
      </c>
      <c r="F42" s="58" t="s">
        <v>95</v>
      </c>
      <c r="G42" s="58" t="s">
        <v>107</v>
      </c>
      <c r="H42" s="58" t="s">
        <v>127</v>
      </c>
      <c r="I42" s="20">
        <v>90000</v>
      </c>
      <c r="J42" s="20">
        <v>2583</v>
      </c>
      <c r="K42" s="20">
        <v>9078.06</v>
      </c>
      <c r="L42" s="20">
        <v>2736</v>
      </c>
      <c r="M42" s="20">
        <v>2700.24</v>
      </c>
      <c r="N42" s="20">
        <f>SUM(J42:M42)</f>
        <v>17097.3</v>
      </c>
      <c r="O42" s="53">
        <f t="shared" si="10"/>
        <v>72902.7</v>
      </c>
      <c r="P42" s="59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  <c r="DG42" s="34"/>
      <c r="DH42" s="34"/>
      <c r="DI42" s="34"/>
      <c r="DJ42" s="34"/>
      <c r="DK42" s="34"/>
      <c r="DL42" s="34"/>
      <c r="DM42" s="34"/>
      <c r="DN42" s="34"/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  <c r="EE42" s="34"/>
      <c r="EF42" s="34"/>
      <c r="EG42" s="34"/>
      <c r="EH42" s="34"/>
      <c r="EI42" s="34"/>
      <c r="EJ42" s="34"/>
      <c r="EK42" s="34"/>
      <c r="EL42" s="34"/>
      <c r="EM42" s="34"/>
      <c r="EN42" s="34"/>
      <c r="EO42" s="34"/>
      <c r="EP42" s="34"/>
      <c r="EQ42" s="34"/>
      <c r="ER42" s="34"/>
      <c r="ES42" s="34"/>
      <c r="ET42" s="34"/>
      <c r="EU42" s="34"/>
      <c r="EV42" s="34"/>
      <c r="EW42" s="34"/>
      <c r="EX42" s="34"/>
      <c r="EY42" s="34"/>
      <c r="EZ42" s="34"/>
      <c r="FA42" s="34"/>
      <c r="FB42" s="34"/>
      <c r="FC42" s="34"/>
      <c r="FD42" s="34"/>
      <c r="FE42" s="34"/>
      <c r="FF42" s="34"/>
      <c r="FG42" s="34"/>
      <c r="FH42" s="34"/>
      <c r="FI42" s="34"/>
      <c r="FJ42" s="34"/>
      <c r="FK42" s="34"/>
      <c r="FL42" s="34"/>
      <c r="FM42" s="34"/>
      <c r="FN42" s="34"/>
      <c r="FO42" s="34"/>
      <c r="FP42" s="34"/>
      <c r="FQ42" s="34"/>
      <c r="FR42" s="34"/>
      <c r="FS42" s="34"/>
      <c r="FT42" s="34"/>
      <c r="FU42" s="34"/>
      <c r="FV42" s="34"/>
      <c r="FW42" s="34"/>
      <c r="FX42" s="34"/>
      <c r="FY42" s="34"/>
      <c r="FZ42" s="34"/>
      <c r="GA42" s="34"/>
      <c r="GB42" s="34"/>
      <c r="GC42" s="34"/>
      <c r="GD42" s="34"/>
      <c r="GE42" s="34"/>
      <c r="GF42" s="34"/>
      <c r="GG42" s="34"/>
      <c r="GH42" s="34"/>
      <c r="GI42" s="34"/>
      <c r="GJ42" s="34"/>
    </row>
    <row r="43" spans="1:192" s="11" customFormat="1" ht="32.25" customHeight="1" thickBot="1" x14ac:dyDescent="0.4">
      <c r="A43" s="9"/>
      <c r="B43" s="76" t="s">
        <v>12</v>
      </c>
      <c r="C43" s="77"/>
      <c r="D43" s="77"/>
      <c r="E43" s="77"/>
      <c r="F43" s="77"/>
      <c r="G43" s="77"/>
      <c r="H43" s="77"/>
      <c r="I43" s="55">
        <f>SUM(I11:I42)</f>
        <v>2242000</v>
      </c>
      <c r="J43" s="55">
        <f>SUM(J11:J42)</f>
        <v>64345.4</v>
      </c>
      <c r="K43" s="55">
        <f t="shared" ref="K43:O43" si="20">SUM(K11:K42)</f>
        <v>196825.83</v>
      </c>
      <c r="L43" s="55">
        <f t="shared" si="20"/>
        <v>68156.799999999988</v>
      </c>
      <c r="M43" s="55">
        <f t="shared" si="20"/>
        <v>4050.3599999999997</v>
      </c>
      <c r="N43" s="55">
        <f t="shared" si="20"/>
        <v>333378.38999999996</v>
      </c>
      <c r="O43" s="54">
        <f t="shared" si="20"/>
        <v>1908621.61</v>
      </c>
      <c r="P43" s="9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</row>
    <row r="44" spans="1:192" ht="21.75" customHeight="1" x14ac:dyDescent="0.25">
      <c r="I44" s="25"/>
      <c r="J44" s="25"/>
      <c r="K44" s="25"/>
      <c r="L44" s="25"/>
      <c r="M44" s="25"/>
      <c r="N44" s="25"/>
      <c r="O44" s="25"/>
      <c r="P44" s="7"/>
    </row>
    <row r="45" spans="1:192" ht="25.5" customHeight="1" x14ac:dyDescent="0.25">
      <c r="I45" s="25"/>
      <c r="J45" s="25"/>
      <c r="K45" s="25"/>
      <c r="L45" s="25"/>
      <c r="M45" s="25"/>
      <c r="N45" s="25"/>
      <c r="O45" s="25"/>
      <c r="P45"/>
    </row>
    <row r="46" spans="1:192" x14ac:dyDescent="0.25">
      <c r="J46" s="25"/>
      <c r="K46" s="25"/>
      <c r="L46" s="25"/>
      <c r="M46" s="25"/>
      <c r="N46" s="25"/>
      <c r="O46" s="25"/>
    </row>
    <row r="47" spans="1:192" x14ac:dyDescent="0.25">
      <c r="K47" s="41"/>
      <c r="L47" s="41"/>
      <c r="M47" s="41"/>
      <c r="N47" s="41"/>
      <c r="O47" s="41"/>
    </row>
    <row r="48" spans="1:192" x14ac:dyDescent="0.25">
      <c r="K48" s="18"/>
    </row>
    <row r="49" spans="1:16" ht="31.5" x14ac:dyDescent="0.5">
      <c r="I49" s="48"/>
      <c r="J49" s="48"/>
      <c r="K49" s="48"/>
      <c r="L49" s="48"/>
      <c r="M49" s="48"/>
      <c r="N49" s="48"/>
      <c r="O49" s="48"/>
    </row>
    <row r="50" spans="1:16" ht="32.25" customHeight="1" x14ac:dyDescent="0.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/>
    </row>
    <row r="51" spans="1:16" ht="31.5" x14ac:dyDescent="0.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/>
    </row>
    <row r="52" spans="1:16" ht="31.5" x14ac:dyDescent="0.25">
      <c r="H52" s="46"/>
      <c r="K52" s="18"/>
    </row>
    <row r="53" spans="1:16" ht="31.5" x14ac:dyDescent="0.25">
      <c r="H53" s="47"/>
      <c r="K53" s="18"/>
    </row>
    <row r="54" spans="1:16" x14ac:dyDescent="0.25">
      <c r="K54" s="18"/>
    </row>
    <row r="55" spans="1:16" x14ac:dyDescent="0.25">
      <c r="K55" s="18"/>
    </row>
    <row r="56" spans="1:16" x14ac:dyDescent="0.25">
      <c r="K56" s="18"/>
    </row>
    <row r="57" spans="1:16" x14ac:dyDescent="0.25">
      <c r="K57" s="18"/>
    </row>
    <row r="58" spans="1:16" x14ac:dyDescent="0.25">
      <c r="K58" s="18"/>
    </row>
    <row r="59" spans="1:16" x14ac:dyDescent="0.25">
      <c r="K59" s="18"/>
    </row>
    <row r="60" spans="1:16" x14ac:dyDescent="0.25">
      <c r="K60" s="18"/>
    </row>
    <row r="61" spans="1:16" x14ac:dyDescent="0.25">
      <c r="K61" s="18"/>
    </row>
    <row r="62" spans="1:16" x14ac:dyDescent="0.25">
      <c r="K62" s="18"/>
    </row>
    <row r="63" spans="1:16" x14ac:dyDescent="0.25">
      <c r="K63" s="18"/>
    </row>
    <row r="64" spans="1:16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71" spans="11:11" x14ac:dyDescent="0.25">
      <c r="K71" s="18"/>
    </row>
    <row r="72" spans="11:11" x14ac:dyDescent="0.25">
      <c r="K72" s="18"/>
    </row>
    <row r="73" spans="11:11" x14ac:dyDescent="0.25">
      <c r="K73" s="18"/>
    </row>
    <row r="74" spans="11:11" x14ac:dyDescent="0.25">
      <c r="K74" s="18"/>
    </row>
    <row r="75" spans="11:11" x14ac:dyDescent="0.25">
      <c r="K75" s="18"/>
    </row>
    <row r="76" spans="11:11" x14ac:dyDescent="0.25">
      <c r="K76" s="18"/>
    </row>
    <row r="77" spans="11:11" x14ac:dyDescent="0.25">
      <c r="K77" s="18"/>
    </row>
    <row r="78" spans="11:11" x14ac:dyDescent="0.25">
      <c r="K78" s="18"/>
    </row>
    <row r="79" spans="11:11" x14ac:dyDescent="0.25">
      <c r="K79" s="18"/>
    </row>
    <row r="80" spans="11:11" x14ac:dyDescent="0.25">
      <c r="K80" s="18"/>
    </row>
    <row r="81" spans="11:11" x14ac:dyDescent="0.25">
      <c r="K81" s="18"/>
    </row>
    <row r="82" spans="11:11" x14ac:dyDescent="0.25">
      <c r="K82" s="18"/>
    </row>
    <row r="83" spans="11:11" x14ac:dyDescent="0.25">
      <c r="K83" s="18"/>
    </row>
    <row r="84" spans="11:11" x14ac:dyDescent="0.25">
      <c r="K84" s="18"/>
    </row>
    <row r="85" spans="11:11" x14ac:dyDescent="0.25">
      <c r="K85" s="18"/>
    </row>
    <row r="86" spans="11:11" x14ac:dyDescent="0.25">
      <c r="K86" s="18"/>
    </row>
    <row r="87" spans="11:11" x14ac:dyDescent="0.25">
      <c r="K87" s="18"/>
    </row>
    <row r="88" spans="11:11" x14ac:dyDescent="0.25">
      <c r="K88" s="18"/>
    </row>
    <row r="89" spans="11:11" x14ac:dyDescent="0.25">
      <c r="K89" s="18"/>
    </row>
    <row r="90" spans="11:11" x14ac:dyDescent="0.25">
      <c r="K90" s="18"/>
    </row>
    <row r="91" spans="11:11" x14ac:dyDescent="0.25">
      <c r="K91" s="18"/>
    </row>
    <row r="92" spans="11:11" x14ac:dyDescent="0.25">
      <c r="K92" s="18"/>
    </row>
    <row r="93" spans="11:11" x14ac:dyDescent="0.25">
      <c r="K93" s="18"/>
    </row>
  </sheetData>
  <mergeCells count="7">
    <mergeCell ref="A50:O50"/>
    <mergeCell ref="A51:O51"/>
    <mergeCell ref="B4:I4"/>
    <mergeCell ref="B5:O5"/>
    <mergeCell ref="B6:O6"/>
    <mergeCell ref="B7:O7"/>
    <mergeCell ref="B43:H43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4" max="14" man="1"/>
  </rowBreaks>
  <ignoredErrors>
    <ignoredError sqref="N11:N12 N21:N24 N13 N14:N16 N18 N19:N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E2CD-1CAB-4317-9F42-13B519E14FC9}">
  <sheetPr>
    <pageSetUpPr fitToPage="1"/>
  </sheetPr>
  <dimension ref="A1:GJ64"/>
  <sheetViews>
    <sheetView showGridLines="0" zoomScale="70" zoomScaleNormal="70" zoomScaleSheetLayoutView="55" workbookViewId="0">
      <selection activeCell="A21" sqref="A21:O21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9"/>
      <c r="C4" s="69"/>
      <c r="D4" s="69"/>
      <c r="E4" s="69"/>
      <c r="F4" s="69"/>
      <c r="G4" s="69"/>
      <c r="H4" s="69"/>
      <c r="I4" s="69"/>
      <c r="J4" s="36"/>
      <c r="K4" s="17"/>
      <c r="L4" s="37"/>
      <c r="M4" s="37"/>
      <c r="N4" s="37"/>
      <c r="O4" s="37"/>
      <c r="P4" s="7"/>
    </row>
    <row r="5" spans="1:192" ht="16.5" x14ac:dyDescent="0.3">
      <c r="B5" s="69" t="s">
        <v>14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"/>
    </row>
    <row r="6" spans="1:192" s="1" customFormat="1" ht="15.75" x14ac:dyDescent="0.25">
      <c r="A6"/>
      <c r="B6" s="70" t="s">
        <v>183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1" t="s">
        <v>196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0" customFormat="1" ht="29.25" customHeight="1" x14ac:dyDescent="0.25">
      <c r="A11" s="34"/>
      <c r="B11" s="56">
        <v>1</v>
      </c>
      <c r="C11" s="57" t="s">
        <v>184</v>
      </c>
      <c r="D11" s="58" t="s">
        <v>93</v>
      </c>
      <c r="E11" s="57" t="s">
        <v>70</v>
      </c>
      <c r="F11" s="58" t="s">
        <v>96</v>
      </c>
      <c r="G11" s="58" t="s">
        <v>101</v>
      </c>
      <c r="H11" s="58" t="s">
        <v>185</v>
      </c>
      <c r="I11" s="20">
        <v>55000</v>
      </c>
      <c r="J11" s="20">
        <v>1578.5</v>
      </c>
      <c r="K11" s="20">
        <v>2559.6799999999998</v>
      </c>
      <c r="L11" s="20">
        <v>1672</v>
      </c>
      <c r="M11" s="20">
        <v>0</v>
      </c>
      <c r="N11" s="20">
        <f t="shared" ref="N11:N12" si="0">SUM(J11:M11)</f>
        <v>5810.18</v>
      </c>
      <c r="O11" s="53">
        <f t="shared" ref="O11:O12" si="1">+I11-N11</f>
        <v>49189.82</v>
      </c>
      <c r="P11" s="59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0" customFormat="1" ht="29.25" customHeight="1" x14ac:dyDescent="0.25">
      <c r="A12" s="34"/>
      <c r="B12" s="56">
        <v>2</v>
      </c>
      <c r="C12" s="57" t="s">
        <v>186</v>
      </c>
      <c r="D12" s="58" t="s">
        <v>94</v>
      </c>
      <c r="E12" s="57" t="s">
        <v>187</v>
      </c>
      <c r="F12" s="58" t="s">
        <v>96</v>
      </c>
      <c r="G12" s="58" t="s">
        <v>101</v>
      </c>
      <c r="H12" s="58" t="s">
        <v>185</v>
      </c>
      <c r="I12" s="20">
        <v>55000</v>
      </c>
      <c r="J12" s="20">
        <v>1578.5</v>
      </c>
      <c r="K12" s="20">
        <v>2559.6799999999998</v>
      </c>
      <c r="L12" s="20">
        <v>1672</v>
      </c>
      <c r="M12" s="20">
        <v>0</v>
      </c>
      <c r="N12" s="20">
        <f t="shared" si="0"/>
        <v>5810.18</v>
      </c>
      <c r="O12" s="53">
        <f t="shared" si="1"/>
        <v>49189.82</v>
      </c>
      <c r="P12" s="5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0" customFormat="1" ht="29.25" customHeight="1" thickBot="1" x14ac:dyDescent="0.3">
      <c r="A13" s="34"/>
      <c r="B13" s="56">
        <v>3</v>
      </c>
      <c r="C13" s="57" t="s">
        <v>188</v>
      </c>
      <c r="D13" s="58" t="s">
        <v>93</v>
      </c>
      <c r="E13" s="57" t="s">
        <v>187</v>
      </c>
      <c r="F13" s="58" t="s">
        <v>96</v>
      </c>
      <c r="G13" s="58" t="s">
        <v>101</v>
      </c>
      <c r="H13" s="58" t="s">
        <v>185</v>
      </c>
      <c r="I13" s="20">
        <v>55000</v>
      </c>
      <c r="J13" s="20">
        <v>1578.5</v>
      </c>
      <c r="K13" s="20">
        <v>2559.6799999999998</v>
      </c>
      <c r="L13" s="20">
        <v>1672</v>
      </c>
      <c r="M13" s="20">
        <v>0</v>
      </c>
      <c r="N13" s="20">
        <f t="shared" ref="N13" si="2">SUM(J13:M13)</f>
        <v>5810.18</v>
      </c>
      <c r="O13" s="53">
        <f t="shared" ref="O13" si="3">+I13-N13</f>
        <v>49189.82</v>
      </c>
      <c r="P13" s="59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11" customFormat="1" ht="32.25" customHeight="1" thickBot="1" x14ac:dyDescent="0.4">
      <c r="A14" s="9"/>
      <c r="B14" s="76" t="s">
        <v>12</v>
      </c>
      <c r="C14" s="77"/>
      <c r="D14" s="77"/>
      <c r="E14" s="77"/>
      <c r="F14" s="77"/>
      <c r="G14" s="77"/>
      <c r="H14" s="77"/>
      <c r="I14" s="55">
        <f t="shared" ref="I14:O14" si="4">SUM(I11:I13)</f>
        <v>165000</v>
      </c>
      <c r="J14" s="55">
        <f t="shared" si="4"/>
        <v>4735.5</v>
      </c>
      <c r="K14" s="55">
        <f t="shared" si="4"/>
        <v>7679.0399999999991</v>
      </c>
      <c r="L14" s="55">
        <f t="shared" si="4"/>
        <v>5016</v>
      </c>
      <c r="M14" s="55">
        <f t="shared" si="4"/>
        <v>0</v>
      </c>
      <c r="N14" s="55">
        <f t="shared" si="4"/>
        <v>17430.54</v>
      </c>
      <c r="O14" s="54">
        <f t="shared" si="4"/>
        <v>147569.46</v>
      </c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</row>
    <row r="15" spans="1:192" ht="21.75" customHeight="1" x14ac:dyDescent="0.25">
      <c r="I15" s="25"/>
      <c r="J15" s="25"/>
      <c r="K15" s="25"/>
      <c r="L15" s="25"/>
      <c r="M15" s="25"/>
      <c r="N15" s="25"/>
      <c r="O15" s="25"/>
      <c r="P15" s="7"/>
    </row>
    <row r="16" spans="1:192" ht="25.5" customHeight="1" x14ac:dyDescent="0.25">
      <c r="I16" s="25"/>
      <c r="J16" s="25"/>
      <c r="K16" s="25"/>
      <c r="L16" s="25"/>
      <c r="M16" s="25"/>
      <c r="N16" s="25"/>
      <c r="O16" s="25"/>
      <c r="P16"/>
    </row>
    <row r="17" spans="1:16" x14ac:dyDescent="0.25">
      <c r="J17" s="25"/>
      <c r="K17" s="25"/>
      <c r="L17" s="25"/>
      <c r="M17" s="25"/>
      <c r="N17" s="25"/>
      <c r="O17" s="25"/>
    </row>
    <row r="18" spans="1:16" x14ac:dyDescent="0.25">
      <c r="K18" s="41"/>
      <c r="L18" s="41"/>
      <c r="M18" s="41"/>
      <c r="N18" s="41"/>
      <c r="O18" s="41"/>
    </row>
    <row r="19" spans="1:16" x14ac:dyDescent="0.25">
      <c r="K19" s="18"/>
    </row>
    <row r="20" spans="1:16" ht="31.5" x14ac:dyDescent="0.5">
      <c r="I20" s="48"/>
      <c r="J20" s="48"/>
      <c r="K20" s="48"/>
      <c r="L20" s="48"/>
      <c r="M20" s="48"/>
      <c r="N20" s="48"/>
      <c r="O20" s="48"/>
    </row>
    <row r="21" spans="1:16" ht="32.25" customHeight="1" x14ac:dyDescent="0.5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/>
    </row>
    <row r="22" spans="1:16" ht="31.5" x14ac:dyDescent="0.5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/>
    </row>
    <row r="23" spans="1:16" ht="31.5" x14ac:dyDescent="0.25">
      <c r="H23" s="46"/>
      <c r="K23" s="18"/>
    </row>
    <row r="24" spans="1:16" ht="31.5" x14ac:dyDescent="0.25">
      <c r="H24" s="47"/>
      <c r="K24" s="18"/>
    </row>
    <row r="25" spans="1:16" x14ac:dyDescent="0.25">
      <c r="K25" s="18"/>
    </row>
    <row r="26" spans="1:16" x14ac:dyDescent="0.25">
      <c r="K26" s="18"/>
    </row>
    <row r="27" spans="1:16" x14ac:dyDescent="0.25">
      <c r="K27" s="18"/>
    </row>
    <row r="28" spans="1:16" x14ac:dyDescent="0.25">
      <c r="K28" s="18"/>
    </row>
    <row r="29" spans="1:16" x14ac:dyDescent="0.25">
      <c r="K29" s="18"/>
    </row>
    <row r="30" spans="1:16" x14ac:dyDescent="0.25">
      <c r="K30" s="18"/>
    </row>
    <row r="31" spans="1:16" x14ac:dyDescent="0.25">
      <c r="K31" s="18"/>
    </row>
    <row r="32" spans="1:16" x14ac:dyDescent="0.25">
      <c r="K32" s="18"/>
    </row>
    <row r="33" spans="1:192" x14ac:dyDescent="0.25">
      <c r="K33" s="18"/>
    </row>
    <row r="34" spans="1:192" x14ac:dyDescent="0.25">
      <c r="K34" s="18"/>
    </row>
    <row r="35" spans="1:192" x14ac:dyDescent="0.25">
      <c r="K35" s="18"/>
    </row>
    <row r="36" spans="1:192" x14ac:dyDescent="0.25">
      <c r="K36" s="18"/>
    </row>
    <row r="37" spans="1:192" s="42" customFormat="1" x14ac:dyDescent="0.25">
      <c r="A37"/>
      <c r="B37" s="33"/>
      <c r="C37" s="34"/>
      <c r="D37" s="33"/>
      <c r="E37" s="34"/>
      <c r="F37" s="33"/>
      <c r="G37" s="33"/>
      <c r="H37" s="33"/>
      <c r="I37" s="41"/>
      <c r="J37" s="41"/>
      <c r="K37" s="18"/>
      <c r="P37" s="4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42" customFormat="1" x14ac:dyDescent="0.25">
      <c r="A38"/>
      <c r="B38" s="33"/>
      <c r="C38" s="34"/>
      <c r="D38" s="33"/>
      <c r="E38" s="34"/>
      <c r="F38" s="33"/>
      <c r="G38" s="33"/>
      <c r="H38" s="33"/>
      <c r="I38" s="41"/>
      <c r="J38" s="41"/>
      <c r="K38" s="18"/>
      <c r="P38" s="4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42" customFormat="1" x14ac:dyDescent="0.25">
      <c r="A39"/>
      <c r="B39" s="33"/>
      <c r="C39" s="34"/>
      <c r="D39" s="33"/>
      <c r="E39" s="34"/>
      <c r="F39" s="33"/>
      <c r="G39" s="33"/>
      <c r="H39" s="33"/>
      <c r="I39" s="41"/>
      <c r="J39" s="41"/>
      <c r="K39" s="18"/>
      <c r="P39" s="4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42" customFormat="1" x14ac:dyDescent="0.25">
      <c r="A40"/>
      <c r="B40" s="33"/>
      <c r="C40" s="34"/>
      <c r="D40" s="33"/>
      <c r="E40" s="34"/>
      <c r="F40" s="33"/>
      <c r="G40" s="33"/>
      <c r="H40" s="33"/>
      <c r="I40" s="41"/>
      <c r="J40" s="41"/>
      <c r="K40" s="18"/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42" customFormat="1" x14ac:dyDescent="0.25">
      <c r="A41"/>
      <c r="B41" s="33"/>
      <c r="C41" s="34"/>
      <c r="D41" s="33"/>
      <c r="E41" s="34"/>
      <c r="F41" s="33"/>
      <c r="G41" s="33"/>
      <c r="H41" s="33"/>
      <c r="I41" s="41"/>
      <c r="J41" s="41"/>
      <c r="K41" s="18"/>
      <c r="P41" s="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42" customFormat="1" x14ac:dyDescent="0.25">
      <c r="A42"/>
      <c r="B42" s="33"/>
      <c r="C42" s="34"/>
      <c r="D42" s="33"/>
      <c r="E42" s="34"/>
      <c r="F42" s="33"/>
      <c r="G42" s="33"/>
      <c r="H42" s="33"/>
      <c r="I42" s="41"/>
      <c r="J42" s="41"/>
      <c r="K42" s="18"/>
      <c r="P42" s="4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42" customFormat="1" x14ac:dyDescent="0.25">
      <c r="A43"/>
      <c r="B43" s="33"/>
      <c r="C43" s="34"/>
      <c r="D43" s="33"/>
      <c r="E43" s="34"/>
      <c r="F43" s="33"/>
      <c r="G43" s="33"/>
      <c r="H43" s="33"/>
      <c r="I43" s="41"/>
      <c r="J43" s="41"/>
      <c r="K43" s="18"/>
      <c r="P43" s="4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42" customFormat="1" x14ac:dyDescent="0.25">
      <c r="A44"/>
      <c r="B44" s="33"/>
      <c r="C44" s="34"/>
      <c r="D44" s="33"/>
      <c r="E44" s="34"/>
      <c r="F44" s="33"/>
      <c r="G44" s="33"/>
      <c r="H44" s="33"/>
      <c r="I44" s="41"/>
      <c r="J44" s="41"/>
      <c r="K44" s="18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42" customFormat="1" x14ac:dyDescent="0.25">
      <c r="A45"/>
      <c r="B45" s="33"/>
      <c r="C45" s="34"/>
      <c r="D45" s="33"/>
      <c r="E45" s="34"/>
      <c r="F45" s="33"/>
      <c r="G45" s="33"/>
      <c r="H45" s="33"/>
      <c r="I45" s="41"/>
      <c r="J45" s="41"/>
      <c r="K45" s="18"/>
      <c r="P45" s="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42" customFormat="1" x14ac:dyDescent="0.25">
      <c r="A46"/>
      <c r="B46" s="33"/>
      <c r="C46" s="34"/>
      <c r="D46" s="33"/>
      <c r="E46" s="34"/>
      <c r="F46" s="33"/>
      <c r="G46" s="33"/>
      <c r="H46" s="33"/>
      <c r="I46" s="41"/>
      <c r="J46" s="41"/>
      <c r="K46" s="18"/>
      <c r="P46" s="4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42" customFormat="1" x14ac:dyDescent="0.25">
      <c r="A47"/>
      <c r="B47" s="33"/>
      <c r="C47" s="34"/>
      <c r="D47" s="33"/>
      <c r="E47" s="34"/>
      <c r="F47" s="33"/>
      <c r="G47" s="33"/>
      <c r="H47" s="33"/>
      <c r="I47" s="41"/>
      <c r="J47" s="41"/>
      <c r="K47" s="18"/>
      <c r="P47" s="4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42" customFormat="1" x14ac:dyDescent="0.25">
      <c r="A48"/>
      <c r="B48" s="33"/>
      <c r="C48" s="34"/>
      <c r="D48" s="33"/>
      <c r="E48" s="34"/>
      <c r="F48" s="33"/>
      <c r="G48" s="33"/>
      <c r="H48" s="33"/>
      <c r="I48" s="41"/>
      <c r="J48" s="41"/>
      <c r="K48" s="18"/>
      <c r="P48" s="4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42" customFormat="1" x14ac:dyDescent="0.25">
      <c r="A49"/>
      <c r="B49" s="33"/>
      <c r="C49" s="34"/>
      <c r="D49" s="33"/>
      <c r="E49" s="34"/>
      <c r="F49" s="33"/>
      <c r="G49" s="33"/>
      <c r="H49" s="33"/>
      <c r="I49" s="41"/>
      <c r="J49" s="41"/>
      <c r="K49" s="18"/>
      <c r="P49" s="4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42" customFormat="1" x14ac:dyDescent="0.25">
      <c r="A50"/>
      <c r="B50" s="33"/>
      <c r="C50" s="34"/>
      <c r="D50" s="33"/>
      <c r="E50" s="34"/>
      <c r="F50" s="33"/>
      <c r="G50" s="33"/>
      <c r="H50" s="33"/>
      <c r="I50" s="41"/>
      <c r="J50" s="41"/>
      <c r="K50" s="18"/>
      <c r="P50" s="4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42" customFormat="1" x14ac:dyDescent="0.25">
      <c r="A51"/>
      <c r="B51" s="33"/>
      <c r="C51" s="34"/>
      <c r="D51" s="33"/>
      <c r="E51" s="34"/>
      <c r="F51" s="33"/>
      <c r="G51" s="33"/>
      <c r="H51" s="33"/>
      <c r="I51" s="41"/>
      <c r="J51" s="41"/>
      <c r="K51" s="18"/>
      <c r="P51" s="4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42" customFormat="1" x14ac:dyDescent="0.25">
      <c r="A52"/>
      <c r="B52" s="33"/>
      <c r="C52" s="34"/>
      <c r="D52" s="33"/>
      <c r="E52" s="34"/>
      <c r="F52" s="33"/>
      <c r="G52" s="33"/>
      <c r="H52" s="33"/>
      <c r="I52" s="41"/>
      <c r="J52" s="41"/>
      <c r="K52" s="18"/>
      <c r="P52" s="4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42" customFormat="1" x14ac:dyDescent="0.25">
      <c r="A53"/>
      <c r="B53" s="33"/>
      <c r="C53" s="34"/>
      <c r="D53" s="33"/>
      <c r="E53" s="34"/>
      <c r="F53" s="33"/>
      <c r="G53" s="33"/>
      <c r="H53" s="33"/>
      <c r="I53" s="41"/>
      <c r="J53" s="41"/>
      <c r="K53" s="18"/>
      <c r="P53" s="4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42" customFormat="1" x14ac:dyDescent="0.25">
      <c r="A54"/>
      <c r="B54" s="33"/>
      <c r="C54" s="34"/>
      <c r="D54" s="33"/>
      <c r="E54" s="34"/>
      <c r="F54" s="33"/>
      <c r="G54" s="33"/>
      <c r="H54" s="33"/>
      <c r="I54" s="41"/>
      <c r="J54" s="41"/>
      <c r="K54" s="18"/>
      <c r="P54" s="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42" customFormat="1" x14ac:dyDescent="0.25">
      <c r="A55"/>
      <c r="B55" s="33"/>
      <c r="C55" s="34"/>
      <c r="D55" s="33"/>
      <c r="E55" s="34"/>
      <c r="F55" s="33"/>
      <c r="G55" s="33"/>
      <c r="H55" s="33"/>
      <c r="I55" s="41"/>
      <c r="J55" s="41"/>
      <c r="K55" s="18"/>
      <c r="P55" s="4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42" customFormat="1" x14ac:dyDescent="0.25">
      <c r="A56"/>
      <c r="B56" s="33"/>
      <c r="C56" s="34"/>
      <c r="D56" s="33"/>
      <c r="E56" s="34"/>
      <c r="F56" s="33"/>
      <c r="G56" s="33"/>
      <c r="H56" s="33"/>
      <c r="I56" s="41"/>
      <c r="J56" s="41"/>
      <c r="K56" s="18"/>
      <c r="P56" s="4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42" customFormat="1" x14ac:dyDescent="0.25">
      <c r="A57"/>
      <c r="B57" s="33"/>
      <c r="C57" s="34"/>
      <c r="D57" s="33"/>
      <c r="E57" s="34"/>
      <c r="F57" s="33"/>
      <c r="G57" s="33"/>
      <c r="H57" s="33"/>
      <c r="I57" s="41"/>
      <c r="J57" s="41"/>
      <c r="K57" s="18"/>
      <c r="P57" s="4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42" customFormat="1" x14ac:dyDescent="0.25">
      <c r="A58"/>
      <c r="B58" s="33"/>
      <c r="C58" s="34"/>
      <c r="D58" s="33"/>
      <c r="E58" s="34"/>
      <c r="F58" s="33"/>
      <c r="G58" s="33"/>
      <c r="H58" s="33"/>
      <c r="I58" s="41"/>
      <c r="J58" s="41"/>
      <c r="K58" s="18"/>
      <c r="P58" s="4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42" customFormat="1" x14ac:dyDescent="0.25">
      <c r="A59"/>
      <c r="B59" s="33"/>
      <c r="C59" s="34"/>
      <c r="D59" s="33"/>
      <c r="E59" s="34"/>
      <c r="F59" s="33"/>
      <c r="G59" s="33"/>
      <c r="H59" s="33"/>
      <c r="I59" s="41"/>
      <c r="J59" s="41"/>
      <c r="K59" s="18"/>
      <c r="P59" s="4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42" customFormat="1" x14ac:dyDescent="0.25">
      <c r="A60"/>
      <c r="B60" s="33"/>
      <c r="C60" s="34"/>
      <c r="D60" s="33"/>
      <c r="E60" s="34"/>
      <c r="F60" s="33"/>
      <c r="G60" s="33"/>
      <c r="H60" s="33"/>
      <c r="I60" s="41"/>
      <c r="J60" s="41"/>
      <c r="K60" s="18"/>
      <c r="P60" s="4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42" customFormat="1" x14ac:dyDescent="0.25">
      <c r="A61"/>
      <c r="B61" s="33"/>
      <c r="C61" s="34"/>
      <c r="D61" s="33"/>
      <c r="E61" s="34"/>
      <c r="F61" s="33"/>
      <c r="G61" s="33"/>
      <c r="H61" s="33"/>
      <c r="I61" s="41"/>
      <c r="J61" s="41"/>
      <c r="K61" s="18"/>
      <c r="P61" s="4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42" customFormat="1" x14ac:dyDescent="0.25">
      <c r="A62"/>
      <c r="B62" s="33"/>
      <c r="C62" s="34"/>
      <c r="D62" s="33"/>
      <c r="E62" s="34"/>
      <c r="F62" s="33"/>
      <c r="G62" s="33"/>
      <c r="H62" s="33"/>
      <c r="I62" s="41"/>
      <c r="J62" s="41"/>
      <c r="K62" s="18"/>
      <c r="P62" s="4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42" customFormat="1" x14ac:dyDescent="0.25">
      <c r="A63"/>
      <c r="B63" s="33"/>
      <c r="C63" s="34"/>
      <c r="D63" s="33"/>
      <c r="E63" s="34"/>
      <c r="F63" s="33"/>
      <c r="G63" s="33"/>
      <c r="H63" s="33"/>
      <c r="I63" s="41"/>
      <c r="J63" s="41"/>
      <c r="K63" s="18"/>
      <c r="P63" s="4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42" customFormat="1" x14ac:dyDescent="0.25">
      <c r="A64"/>
      <c r="B64" s="33"/>
      <c r="C64" s="34"/>
      <c r="D64" s="33"/>
      <c r="E64" s="34"/>
      <c r="F64" s="33"/>
      <c r="G64" s="33"/>
      <c r="H64" s="33"/>
      <c r="I64" s="41"/>
      <c r="J64" s="41"/>
      <c r="K64" s="18"/>
      <c r="P64" s="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</sheetData>
  <mergeCells count="7">
    <mergeCell ref="A22:O22"/>
    <mergeCell ref="B4:I4"/>
    <mergeCell ref="B5:O5"/>
    <mergeCell ref="B6:O6"/>
    <mergeCell ref="B7:O7"/>
    <mergeCell ref="B14:H14"/>
    <mergeCell ref="A21:O21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25" max="14" man="1"/>
  </rowBreaks>
  <ignoredErrors>
    <ignoredError sqref="N11:N1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FIJAS </vt:lpstr>
      <vt:lpstr>CONTRATADO EN PRUEBA</vt:lpstr>
      <vt:lpstr>PERIODO PROBATORIO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