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 GESTION 2024/PORTAL DE TRANSPARENCIA/NOMINAS PORTAL/NOMINAS 2021/"/>
    </mc:Choice>
  </mc:AlternateContent>
  <xr:revisionPtr revIDLastSave="1773" documentId="8_{1B0B7DF6-4215-4CA8-897F-5E3178B8811E}" xr6:coauthVersionLast="47" xr6:coauthVersionMax="47" xr10:uidLastSave="{FBB918E6-FC79-4747-B5B9-A7A909DCB864}"/>
  <bookViews>
    <workbookView xWindow="-120" yWindow="-120" windowWidth="29040" windowHeight="15840" xr2:uid="{CD2FB2FA-5C56-48C2-8BB9-AB49E6712513}"/>
  </bookViews>
  <sheets>
    <sheet name="FIJAS " sheetId="9" r:id="rId1"/>
    <sheet name="CONTRATADO EN PRUEBA" sheetId="3" r:id="rId2"/>
  </sheets>
  <definedNames>
    <definedName name="_xlnm._FilterDatabase" localSheetId="1" hidden="1">#N/A</definedName>
    <definedName name="_xlnm._FilterDatabase" localSheetId="0" hidden="1">'FIJAS '!$B$9:$O$75</definedName>
    <definedName name="_xlnm.Print_Area" localSheetId="0">'FIJAS '!$A$1:$O$83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3" l="1"/>
  <c r="N43" i="3"/>
  <c r="O43" i="3" s="1"/>
  <c r="N44" i="3"/>
  <c r="O44" i="3" s="1"/>
  <c r="N42" i="3"/>
  <c r="O42" i="3" s="1"/>
  <c r="N41" i="3"/>
  <c r="O41" i="3" s="1"/>
  <c r="N39" i="3"/>
  <c r="O39" i="3" s="1"/>
  <c r="J40" i="3"/>
  <c r="N40" i="3" s="1"/>
  <c r="O40" i="3" s="1"/>
  <c r="N38" i="3"/>
  <c r="O38" i="3" s="1"/>
  <c r="N37" i="3"/>
  <c r="O37" i="3" s="1"/>
  <c r="I75" i="9"/>
  <c r="O75" i="9"/>
  <c r="N75" i="9"/>
  <c r="M75" i="9"/>
  <c r="L75" i="9"/>
  <c r="K75" i="9"/>
  <c r="J75" i="9"/>
  <c r="N74" i="9"/>
  <c r="O74" i="9" s="1"/>
  <c r="N73" i="9"/>
  <c r="O73" i="9" s="1"/>
  <c r="M46" i="3"/>
  <c r="L46" i="3"/>
  <c r="K46" i="3"/>
  <c r="J46" i="3"/>
  <c r="N36" i="3"/>
  <c r="O36" i="3" s="1"/>
  <c r="N71" i="9"/>
  <c r="O71" i="9" s="1"/>
  <c r="N35" i="3"/>
  <c r="O35" i="3" s="1"/>
  <c r="N34" i="3"/>
  <c r="O34" i="3" s="1"/>
  <c r="N33" i="3"/>
  <c r="O33" i="3" s="1"/>
  <c r="N72" i="9"/>
  <c r="O72" i="9" s="1"/>
  <c r="N68" i="9"/>
  <c r="O68" i="9" s="1"/>
  <c r="N30" i="3"/>
  <c r="O30" i="3" s="1"/>
  <c r="N45" i="3"/>
  <c r="O45" i="3" s="1"/>
  <c r="N70" i="9"/>
  <c r="O70" i="9" s="1"/>
  <c r="N69" i="9"/>
  <c r="O69" i="9" s="1"/>
  <c r="N67" i="9"/>
  <c r="O67" i="9" s="1"/>
  <c r="N65" i="9"/>
  <c r="O65" i="9" s="1"/>
  <c r="N66" i="9"/>
  <c r="O66" i="9" s="1"/>
  <c r="N32" i="3"/>
  <c r="O32" i="3" s="1"/>
  <c r="N64" i="9"/>
  <c r="O64" i="9" s="1"/>
  <c r="N63" i="9"/>
  <c r="O63" i="9" s="1"/>
  <c r="N31" i="3"/>
  <c r="O31" i="3" s="1"/>
  <c r="N26" i="3"/>
  <c r="O26" i="3" s="1"/>
  <c r="N27" i="3"/>
  <c r="O27" i="3" s="1"/>
  <c r="N28" i="3"/>
  <c r="O28" i="3" s="1"/>
  <c r="N29" i="3"/>
  <c r="O29" i="3" s="1"/>
  <c r="N25" i="3"/>
  <c r="O25" i="3" s="1"/>
  <c r="N24" i="3"/>
  <c r="O24" i="3" s="1"/>
  <c r="N60" i="9"/>
  <c r="O60" i="9" s="1"/>
  <c r="N61" i="9"/>
  <c r="O61" i="9" s="1"/>
  <c r="N62" i="9"/>
  <c r="O62" i="9" s="1"/>
  <c r="N12" i="3"/>
  <c r="O12" i="3" s="1"/>
  <c r="N13" i="3"/>
  <c r="O13" i="3" s="1"/>
  <c r="N14" i="3"/>
  <c r="O14" i="3" s="1"/>
  <c r="N15" i="3"/>
  <c r="O15" i="3" s="1"/>
  <c r="N16" i="3"/>
  <c r="O16" i="3" s="1"/>
  <c r="N17" i="3"/>
  <c r="O17" i="3" s="1"/>
  <c r="N18" i="3"/>
  <c r="O18" i="3" s="1"/>
  <c r="N19" i="3"/>
  <c r="O19" i="3" s="1"/>
  <c r="N20" i="3"/>
  <c r="O20" i="3" s="1"/>
  <c r="N21" i="3"/>
  <c r="O21" i="3" s="1"/>
  <c r="N22" i="3"/>
  <c r="O22" i="3" s="1"/>
  <c r="N23" i="3"/>
  <c r="O23" i="3" s="1"/>
  <c r="N11" i="3"/>
  <c r="O11" i="3" s="1"/>
  <c r="N10" i="9"/>
  <c r="O10" i="9" s="1"/>
  <c r="N11" i="9"/>
  <c r="O11" i="9" s="1"/>
  <c r="N12" i="9"/>
  <c r="O12" i="9" s="1"/>
  <c r="N13" i="9"/>
  <c r="O13" i="9" s="1"/>
  <c r="N14" i="9"/>
  <c r="O14" i="9" s="1"/>
  <c r="N15" i="9"/>
  <c r="O15" i="9" s="1"/>
  <c r="N16" i="9"/>
  <c r="O16" i="9" s="1"/>
  <c r="N17" i="9"/>
  <c r="O17" i="9" s="1"/>
  <c r="N18" i="9"/>
  <c r="O18" i="9" s="1"/>
  <c r="N19" i="9"/>
  <c r="O19" i="9" s="1"/>
  <c r="N20" i="9"/>
  <c r="O20" i="9" s="1"/>
  <c r="N21" i="9"/>
  <c r="O21" i="9" s="1"/>
  <c r="N22" i="9"/>
  <c r="O22" i="9" s="1"/>
  <c r="N23" i="9"/>
  <c r="O23" i="9" s="1"/>
  <c r="N24" i="9"/>
  <c r="O24" i="9" s="1"/>
  <c r="N25" i="9"/>
  <c r="O25" i="9" s="1"/>
  <c r="N26" i="9"/>
  <c r="O26" i="9" s="1"/>
  <c r="N27" i="9"/>
  <c r="O27" i="9" s="1"/>
  <c r="N28" i="9"/>
  <c r="O28" i="9" s="1"/>
  <c r="N29" i="9"/>
  <c r="O29" i="9" s="1"/>
  <c r="N30" i="9"/>
  <c r="O30" i="9" s="1"/>
  <c r="N31" i="9"/>
  <c r="O31" i="9" s="1"/>
  <c r="N32" i="9"/>
  <c r="O32" i="9" s="1"/>
  <c r="N33" i="9"/>
  <c r="O33" i="9" s="1"/>
  <c r="N34" i="9"/>
  <c r="O34" i="9" s="1"/>
  <c r="N35" i="9"/>
  <c r="O35" i="9" s="1"/>
  <c r="N36" i="9"/>
  <c r="O36" i="9" s="1"/>
  <c r="N37" i="9"/>
  <c r="O37" i="9" s="1"/>
  <c r="N38" i="9"/>
  <c r="O38" i="9" s="1"/>
  <c r="N39" i="9"/>
  <c r="O39" i="9" s="1"/>
  <c r="N40" i="9"/>
  <c r="O40" i="9" s="1"/>
  <c r="N41" i="9"/>
  <c r="O41" i="9" s="1"/>
  <c r="N42" i="9"/>
  <c r="O42" i="9" s="1"/>
  <c r="N43" i="9"/>
  <c r="O43" i="9" s="1"/>
  <c r="N44" i="9"/>
  <c r="O44" i="9" s="1"/>
  <c r="N45" i="9"/>
  <c r="O45" i="9" s="1"/>
  <c r="N46" i="9"/>
  <c r="O46" i="9" s="1"/>
  <c r="N47" i="9"/>
  <c r="O47" i="9" s="1"/>
  <c r="N48" i="9"/>
  <c r="O48" i="9" s="1"/>
  <c r="N49" i="9"/>
  <c r="O49" i="9" s="1"/>
  <c r="N50" i="9"/>
  <c r="O50" i="9" s="1"/>
  <c r="N51" i="9"/>
  <c r="O51" i="9" s="1"/>
  <c r="N52" i="9"/>
  <c r="O52" i="9" s="1"/>
  <c r="N53" i="9"/>
  <c r="O53" i="9" s="1"/>
  <c r="N54" i="9"/>
  <c r="O54" i="9" s="1"/>
  <c r="N55" i="9"/>
  <c r="O55" i="9" s="1"/>
  <c r="N56" i="9"/>
  <c r="O56" i="9" s="1"/>
  <c r="N57" i="9"/>
  <c r="O57" i="9" s="1"/>
  <c r="N58" i="9"/>
  <c r="O58" i="9" s="1"/>
  <c r="N59" i="9"/>
  <c r="O59" i="9" s="1"/>
  <c r="O46" i="3" l="1"/>
  <c r="N46" i="3"/>
</calcChain>
</file>

<file path=xl/sharedStrings.xml><?xml version="1.0" encoding="utf-8"?>
<sst xmlns="http://schemas.openxmlformats.org/spreadsheetml/2006/main" count="636" uniqueCount="187">
  <si>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</si>
  <si>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</si>
  <si>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</si>
  <si>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</si>
  <si>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</si>
  <si>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</si>
  <si>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</si>
  <si>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</si>
  <si>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</si>
  <si>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</si>
  <si>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</si>
  <si>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Nómina Personal Fijo</t>
  </si>
  <si>
    <t>TOTAL</t>
  </si>
  <si>
    <t>Grupo Ocupacional</t>
  </si>
  <si>
    <t>Departamento de Recursos Humanos</t>
  </si>
  <si>
    <t>Genero</t>
  </si>
  <si>
    <t>Función</t>
  </si>
  <si>
    <t>MANUEL AMIN TORRES DE LOS SANTOS</t>
  </si>
  <si>
    <t>ANA ALTAGRACIA RODRIGUEZ ORTIZ</t>
  </si>
  <si>
    <t>ANYOLANI NOLASCO GERMOSEN</t>
  </si>
  <si>
    <t>MAGGY RAQUEL VILLAR DE DIOS</t>
  </si>
  <si>
    <t>YERBINSON PLACIDO DE LOS SANTOS</t>
  </si>
  <si>
    <t>CARMEN DE LOS SANTOS PEREZ</t>
  </si>
  <si>
    <t>CESAR CRISTINO POLANCO</t>
  </si>
  <si>
    <t>JOAN MANUEL GARCIA</t>
  </si>
  <si>
    <t>DULCE MARIA ALCANTARA MONCION</t>
  </si>
  <si>
    <t>ROMERA ANTONIA GARCIA VALERIO</t>
  </si>
  <si>
    <t>BETHANIA ELIZABETH DEL SOCORRO VIÑA</t>
  </si>
  <si>
    <t>YANELY DE LOS SANTOS SANCHEZ</t>
  </si>
  <si>
    <t>FELIPE ALBERTO CRUZ CERDA</t>
  </si>
  <si>
    <t>HECTOR DE JESUS PEÑA DURAN</t>
  </si>
  <si>
    <t>SEBASTIAN ANTONIO GUZMAN PAYANO</t>
  </si>
  <si>
    <t>VLADIMIR BERRA SANTANA</t>
  </si>
  <si>
    <t>GREGORIO CONTRERAS MONTAÑO</t>
  </si>
  <si>
    <t>ALEJANDRO AMPARO CASTILLO</t>
  </si>
  <si>
    <t>FRANCISCO PAULINO HERNANDEZ</t>
  </si>
  <si>
    <t>JOSE ANEURYS MEDRANO IMBERT</t>
  </si>
  <si>
    <t>RAMON LEONARDO MARTINEZ STERLIN</t>
  </si>
  <si>
    <t>JOSE ALTAGRACIA GONZALEZ TAPIA</t>
  </si>
  <si>
    <t>AGUSTIN ANTONIO DE LOS SANTOS VENTU</t>
  </si>
  <si>
    <t>IRIS MARGARITA TEJEDA</t>
  </si>
  <si>
    <t>YUDELCA ALTAGRACIA DILONE UREÑA</t>
  </si>
  <si>
    <t>ADRIANA SANTIAGO HERNANDEZ</t>
  </si>
  <si>
    <t>MANUEL DE JESUS ORTEGA SANTOS</t>
  </si>
  <si>
    <t>JORGE DAVID CAPELLAN TEJEDA</t>
  </si>
  <si>
    <t>VICTOR MANUEL DEL ROSARIO MORENO</t>
  </si>
  <si>
    <t>JUANA IVELISSE ROMERO</t>
  </si>
  <si>
    <t>GISSET YOJAIRA ANDINO ROMERO</t>
  </si>
  <si>
    <t>JUAN CARLOS DE JESUS SANCHEZ</t>
  </si>
  <si>
    <t>LORNA CARRASCO PADILLA</t>
  </si>
  <si>
    <t>CARLOS MIGUEL GIL REYES</t>
  </si>
  <si>
    <t>MIOSOTIS JAZMIN RECIO DE VARGAS</t>
  </si>
  <si>
    <t>ANGEL MARIA FLORES GOMEZ</t>
  </si>
  <si>
    <t>JOAQUIN LOPEZ PEROZO</t>
  </si>
  <si>
    <t>LEONARDO CORPORAN</t>
  </si>
  <si>
    <t>FANNY CAROLINE DEVORA PAYERO</t>
  </si>
  <si>
    <t>RICARDO JAQUEZ RAFAEL</t>
  </si>
  <si>
    <t>LUIS ARMANDO FERNANDEZ PADILLA</t>
  </si>
  <si>
    <t>RAFAEL ANTONIO MARTINEZ ASTACIO</t>
  </si>
  <si>
    <t>JENNIFER PAOLA FERNANDEZ LEDESMA</t>
  </si>
  <si>
    <t>MARIA DORCAS ACEVEDO SOSA</t>
  </si>
  <si>
    <t>LUIS JUNIOR SARANTE</t>
  </si>
  <si>
    <t>CLEUFO OGANDO DE OLEO</t>
  </si>
  <si>
    <t>LUIS MESA SANTANA</t>
  </si>
  <si>
    <t>FRANCISCO MANUEL PEÑA GARCIA</t>
  </si>
  <si>
    <t>FATIMA JASIEL ESPINOSA GUZMAN</t>
  </si>
  <si>
    <t>JOSE ANTONIO REVECA DELGADO</t>
  </si>
  <si>
    <t>ANALISTA SECC. NOMINA</t>
  </si>
  <si>
    <t>ASESOR (A)</t>
  </si>
  <si>
    <t>RESPONSABLE DE ACCESO A LA IN</t>
  </si>
  <si>
    <t xml:space="preserve">ENCARGADO (A) DE LA DIVISION </t>
  </si>
  <si>
    <t>AUXILIAR DE CONTABILIDAD I</t>
  </si>
  <si>
    <t>MENSAJERO INTERNO</t>
  </si>
  <si>
    <t>CHOFER</t>
  </si>
  <si>
    <t>CONSERJE</t>
  </si>
  <si>
    <t>AUXILIAR ALMACEN Y SUMINISTRO</t>
  </si>
  <si>
    <t>ANALISTA DE RECURSOS HUMANOS</t>
  </si>
  <si>
    <t>CONSERJE I</t>
  </si>
  <si>
    <t>ASISTENTE</t>
  </si>
  <si>
    <t>AUXILIAR ADMINISTRATIVO I</t>
  </si>
  <si>
    <t>INGENIERO</t>
  </si>
  <si>
    <t>ARQUITECTO (A)</t>
  </si>
  <si>
    <t>ENC. DIV. PRESUPUESTO</t>
  </si>
  <si>
    <t>SUPERVISOR DE OBRAS</t>
  </si>
  <si>
    <t>TOPOGRAFO (A)</t>
  </si>
  <si>
    <t>AUXILIAR TOPOGRAFIA</t>
  </si>
  <si>
    <t>ENCARGADO (A) SECCION</t>
  </si>
  <si>
    <t>ABOGADO (A) II</t>
  </si>
  <si>
    <t>PARALEGAL</t>
  </si>
  <si>
    <t>AUXILIAR OFICINA</t>
  </si>
  <si>
    <t>ABOGADO AYUDANTE</t>
  </si>
  <si>
    <t>ENCARGADO (A)  DEP. DE PLANIF</t>
  </si>
  <si>
    <t>ENCARGADA DIVISION</t>
  </si>
  <si>
    <t>ANALISTA PROYECTOS  INVERSION</t>
  </si>
  <si>
    <t>SUPERVISOR DE LIMPIEZA</t>
  </si>
  <si>
    <t>ANALISTA</t>
  </si>
  <si>
    <t>SECRETARIA EJECUTIVA</t>
  </si>
  <si>
    <t>MENSAJERO EXTERNO</t>
  </si>
  <si>
    <t>FIJO</t>
  </si>
  <si>
    <t>FEMENINO</t>
  </si>
  <si>
    <t>MASCULINO</t>
  </si>
  <si>
    <t>V</t>
  </si>
  <si>
    <t>IV</t>
  </si>
  <si>
    <t>II</t>
  </si>
  <si>
    <t>CONFIANZA</t>
  </si>
  <si>
    <t>I</t>
  </si>
  <si>
    <t>III</t>
  </si>
  <si>
    <t>RECURSOS HUMANOS</t>
  </si>
  <si>
    <t>FINANCIERO</t>
  </si>
  <si>
    <t>DIRECCION EJECUTIVA</t>
  </si>
  <si>
    <t>ADMITRATIVO</t>
  </si>
  <si>
    <t>PLANIFICACION Y DESARROLLO</t>
  </si>
  <si>
    <t>INGENIERIA</t>
  </si>
  <si>
    <t>JURIDICO</t>
  </si>
  <si>
    <t>Nómina Contratados en Prueba</t>
  </si>
  <si>
    <t>CRISTIAN GARCIA MONTILLA</t>
  </si>
  <si>
    <t>ISABEL POZO PICHARDO</t>
  </si>
  <si>
    <t>YAMILET MATOS</t>
  </si>
  <si>
    <t>CINDY MASSIEL DIAZ BRADOR</t>
  </si>
  <si>
    <t>LIZ MARSELL MEJIA MARTINEZ</t>
  </si>
  <si>
    <t>LEIDY CALDERON RODRIGUEZ</t>
  </si>
  <si>
    <t>FELIX ROBERTO PICHARDO PEREZ</t>
  </si>
  <si>
    <t>LAURA MARIA JEREZ PICHARDO</t>
  </si>
  <si>
    <t>JOAN TOMAS DIAZ HERRERA</t>
  </si>
  <si>
    <t>RENE AUGUSTO FELIZ SEGURA</t>
  </si>
  <si>
    <t>ANTONIO MANUEL LORA JOAQUIN</t>
  </si>
  <si>
    <t>ALISBETH ACOSTA SANTANA</t>
  </si>
  <si>
    <t>ALBERTO GONZALEZ HERNANDEZ</t>
  </si>
  <si>
    <t>KRYSAMALIA SORIANO ALMONTE</t>
  </si>
  <si>
    <t>INDHIRA PAMELA MERCEDES LORA</t>
  </si>
  <si>
    <t>ELISA MARIANA FLORIAN ENCARNACION</t>
  </si>
  <si>
    <t>DOMINGO VALERIO PEREZ</t>
  </si>
  <si>
    <t>COORDINADOR (A) TECNICO</t>
  </si>
  <si>
    <t>INGENIERO CIVIL</t>
  </si>
  <si>
    <t>ANALISTA PRESUPUESTO</t>
  </si>
  <si>
    <t>ANALISTA PROYECTOS</t>
  </si>
  <si>
    <t>TECNICO ADMINISTRATIVO</t>
  </si>
  <si>
    <t>TECNICO INGENIERIA</t>
  </si>
  <si>
    <t>RECEPCIONISTA</t>
  </si>
  <si>
    <t>ASISTENTE EJECUTIVA</t>
  </si>
  <si>
    <t>TECNICO CONTABILIDAD</t>
  </si>
  <si>
    <t>CONTRATADO EN PRUEBA</t>
  </si>
  <si>
    <t>ADMINISTRATIVO</t>
  </si>
  <si>
    <t>JOAN CAROLINA ARBAJE</t>
  </si>
  <si>
    <t>ENC.DEPTO. JURIDICO</t>
  </si>
  <si>
    <t>JEFFRA MARIA VALVERDE SANTANA</t>
  </si>
  <si>
    <t>MARIA ELENA NUÑEZ</t>
  </si>
  <si>
    <t>JOSE DOMINGO TORRES DURAN</t>
  </si>
  <si>
    <t>ERIC FEDERICO NADAL BOBADILLA</t>
  </si>
  <si>
    <t>OMAR ISMAEL CASTILLO LORA</t>
  </si>
  <si>
    <t>NATHALIA VIRGINIA ESPINAL PEREZ</t>
  </si>
  <si>
    <t>RAFAEL MOREL VELEZ</t>
  </si>
  <si>
    <t>JENNY JOANNY VASQUEZ CASTRO</t>
  </si>
  <si>
    <t>JESUS EUSEBIO ACOSTA</t>
  </si>
  <si>
    <t>RUDIS CARRASCO</t>
  </si>
  <si>
    <t>WALDO ALEXANDER ENRIQUE MORALES EST</t>
  </si>
  <si>
    <t>JAVIER MARCEL</t>
  </si>
  <si>
    <t>EMIL ALEJANDRO SUAREZ MERCEDES</t>
  </si>
  <si>
    <t>COORDINADOR (A)</t>
  </si>
  <si>
    <t>SUPERVISORA DE LIMPIEZA</t>
  </si>
  <si>
    <t xml:space="preserve">ENCARGADO (A) ADMINISTRATIVO </t>
  </si>
  <si>
    <t>INGENIERO DE DRENAJE</t>
  </si>
  <si>
    <t>YAHAIRA ROXANNA GUERRA BRITO</t>
  </si>
  <si>
    <t>ODANIS ANTONIO GRULLON FELIZ</t>
  </si>
  <si>
    <t>MIGUEL JESUS MARIA CASTRO GRULLON</t>
  </si>
  <si>
    <t>JOSE ALBERTO ACOSTA NARANJO</t>
  </si>
  <si>
    <t>GISEL POLANCO PORTES</t>
  </si>
  <si>
    <t>ANALISTA COMPRAS</t>
  </si>
  <si>
    <t>DORYS ALTAGRACIA NUÑEZ NUÑEZ</t>
  </si>
  <si>
    <t>ENCARGADO (A) SECCION JURIDICO</t>
  </si>
  <si>
    <t>GISEL ESTHER REYES POLANCO</t>
  </si>
  <si>
    <t>INGENIERO(A) CIVIL</t>
  </si>
  <si>
    <t>JUAN CARLOS ISMAEL CONTRERAS MORALES</t>
  </si>
  <si>
    <t>FERMIN MORENO MEJIA GERONIMO</t>
  </si>
  <si>
    <t>LEONEL FIGUEREO ZARZUELA</t>
  </si>
  <si>
    <t>Julio 2021</t>
  </si>
  <si>
    <t>JORGE LUIS VILLAMAN TATIS</t>
  </si>
  <si>
    <t>RONALDO ALBERTO OVIEDO</t>
  </si>
  <si>
    <t>JOHANNY RODRIGUEZ SILVERIO</t>
  </si>
  <si>
    <t>SUPERVISOR MAYORDOMIA</t>
  </si>
  <si>
    <t>DHARIANNA MENDEZ MEDINA</t>
  </si>
  <si>
    <t>JOHANNY MARIA GOMEZ SANCHEZ</t>
  </si>
  <si>
    <t>KATHERIN ARGENTINA ABINADEL MIRABAL</t>
  </si>
  <si>
    <t>FRANCISCO BERNALDINO EUSEBIO DE LA CRUZ</t>
  </si>
  <si>
    <t>ENCARGADO (A) DE COMPRAS</t>
  </si>
  <si>
    <t>ANEUDY HERNANDEZ LEYBA</t>
  </si>
  <si>
    <t>JOSUE SAMUEL BONILLA CORNIEL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</si>
</sst>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Book Antiqua"/>
      <family val="1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6" applyNumberFormat="0" applyAlignment="0" applyProtection="0"/>
    <xf numFmtId="0" fontId="8" fillId="22" borderId="17" applyNumberFormat="0" applyAlignment="0" applyProtection="0"/>
    <xf numFmtId="0" fontId="9" fillId="0" borderId="18" applyNumberFormat="0" applyFill="0" applyAlignment="0" applyProtection="0"/>
    <xf numFmtId="0" fontId="10" fillId="0" borderId="19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6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20" applyNumberFormat="0" applyFont="0" applyAlignment="0" applyProtection="0"/>
    <xf numFmtId="0" fontId="16" fillId="21" borderId="21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2" applyNumberFormat="0" applyFill="0" applyAlignment="0" applyProtection="0"/>
    <xf numFmtId="0" fontId="11" fillId="0" borderId="23" applyNumberFormat="0" applyFill="0" applyAlignment="0" applyProtection="0"/>
    <xf numFmtId="0" fontId="21" fillId="0" borderId="24" applyNumberFormat="0" applyFill="0" applyAlignment="0" applyProtection="0"/>
  </cellStyleXfs>
  <cellXfs count="84">
    <xf numFmtId="0" fontId="0" fillId="0" borderId="0" xfId="0"/>
    <xf numFmtId="0" fontId="0" fillId="0" borderId="1" xfId="0" applyBorder="1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4" fontId="0" fillId="33" borderId="0" xfId="0" applyNumberFormat="1" applyFill="1"/>
    <xf numFmtId="0" fontId="22" fillId="0" borderId="0" xfId="0" applyFont="1"/>
    <xf numFmtId="0" fontId="23" fillId="33" borderId="0" xfId="0" applyFont="1" applyFill="1"/>
    <xf numFmtId="0" fontId="23" fillId="0" borderId="0" xfId="0" applyFont="1"/>
    <xf numFmtId="0" fontId="23" fillId="35" borderId="3" xfId="0" applyFont="1" applyFill="1" applyBorder="1"/>
    <xf numFmtId="40" fontId="24" fillId="33" borderId="0" xfId="35" applyNumberFormat="1" applyFont="1" applyFill="1" applyAlignment="1">
      <alignment horizontal="center" wrapText="1"/>
    </xf>
    <xf numFmtId="0" fontId="24" fillId="36" borderId="4" xfId="35" applyFont="1" applyFill="1" applyBorder="1" applyAlignment="1">
      <alignment horizontal="center" vertical="center" wrapText="1"/>
    </xf>
    <xf numFmtId="40" fontId="24" fillId="36" borderId="5" xfId="35" applyNumberFormat="1" applyFont="1" applyFill="1" applyBorder="1" applyAlignment="1">
      <alignment horizontal="center" vertical="center" wrapText="1"/>
    </xf>
    <xf numFmtId="49" fontId="24" fillId="36" borderId="4" xfId="35" applyNumberFormat="1" applyFont="1" applyFill="1" applyBorder="1" applyAlignment="1">
      <alignment horizontal="center" vertical="center" wrapText="1"/>
    </xf>
    <xf numFmtId="49" fontId="25" fillId="36" borderId="4" xfId="0" applyNumberFormat="1" applyFont="1" applyFill="1" applyBorder="1" applyAlignment="1">
      <alignment horizontal="center" vertical="center" wrapText="1"/>
    </xf>
    <xf numFmtId="43" fontId="5" fillId="33" borderId="0" xfId="33" applyFont="1" applyFill="1" applyAlignment="1">
      <alignment horizontal="center"/>
    </xf>
    <xf numFmtId="43" fontId="5" fillId="0" borderId="0" xfId="33" applyFont="1" applyBorder="1" applyAlignment="1">
      <alignment horizontal="center"/>
    </xf>
    <xf numFmtId="43" fontId="5" fillId="0" borderId="0" xfId="33" applyFont="1" applyAlignment="1">
      <alignment horizontal="center"/>
    </xf>
    <xf numFmtId="43" fontId="21" fillId="0" borderId="1" xfId="33" applyFont="1" applyFill="1" applyBorder="1" applyAlignment="1">
      <alignment vertical="center"/>
    </xf>
    <xf numFmtId="43" fontId="21" fillId="0" borderId="7" xfId="33" applyFont="1" applyFill="1" applyBorder="1" applyAlignment="1">
      <alignment vertical="center"/>
    </xf>
    <xf numFmtId="49" fontId="2" fillId="36" borderId="9" xfId="35" applyNumberFormat="1" applyFont="1" applyFill="1" applyBorder="1" applyAlignment="1">
      <alignment horizontal="center" vertical="center" wrapText="1"/>
    </xf>
    <xf numFmtId="49" fontId="2" fillId="36" borderId="10" xfId="35" applyNumberFormat="1" applyFont="1" applyFill="1" applyBorder="1" applyAlignment="1">
      <alignment horizontal="center" vertical="center" wrapText="1"/>
    </xf>
    <xf numFmtId="49" fontId="28" fillId="36" borderId="10" xfId="0" applyNumberFormat="1" applyFont="1" applyFill="1" applyBorder="1" applyAlignment="1">
      <alignment horizontal="center" vertical="center" wrapText="1"/>
    </xf>
    <xf numFmtId="43" fontId="2" fillId="36" borderId="10" xfId="33" applyFont="1" applyFill="1" applyBorder="1" applyAlignment="1">
      <alignment horizontal="center" vertical="center" wrapText="1"/>
    </xf>
    <xf numFmtId="43" fontId="5" fillId="0" borderId="0" xfId="33" applyFont="1" applyBorder="1"/>
    <xf numFmtId="43" fontId="5" fillId="0" borderId="0" xfId="33" applyFont="1"/>
    <xf numFmtId="43" fontId="21" fillId="33" borderId="0" xfId="33" applyFont="1" applyFill="1" applyAlignment="1">
      <alignment horizont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3" fillId="33" borderId="0" xfId="35" applyFont="1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3" fontId="23" fillId="35" borderId="4" xfId="33" applyFont="1" applyFill="1" applyBorder="1" applyAlignment="1">
      <alignment vertical="center"/>
    </xf>
    <xf numFmtId="0" fontId="0" fillId="0" borderId="0" xfId="0" applyAlignment="1">
      <alignment vertical="center"/>
    </xf>
    <xf numFmtId="43" fontId="21" fillId="0" borderId="25" xfId="33" applyFont="1" applyFill="1" applyBorder="1" applyAlignment="1">
      <alignment vertical="center"/>
    </xf>
    <xf numFmtId="43" fontId="3" fillId="33" borderId="0" xfId="33" applyFont="1" applyFill="1"/>
    <xf numFmtId="43" fontId="0" fillId="33" borderId="0" xfId="33" applyFont="1" applyFill="1"/>
    <xf numFmtId="43" fontId="0" fillId="33" borderId="0" xfId="33" applyFont="1" applyFill="1" applyAlignment="1">
      <alignment horizontal="center"/>
    </xf>
    <xf numFmtId="43" fontId="3" fillId="33" borderId="0" xfId="33" applyFont="1" applyFill="1" applyAlignment="1">
      <alignment horizontal="center"/>
    </xf>
    <xf numFmtId="43" fontId="21" fillId="33" borderId="0" xfId="33" applyFont="1" applyFill="1"/>
    <xf numFmtId="43" fontId="2" fillId="36" borderId="11" xfId="33" applyFont="1" applyFill="1" applyBorder="1" applyAlignment="1">
      <alignment horizontal="center" vertical="center" wrapText="1"/>
    </xf>
    <xf numFmtId="43" fontId="0" fillId="0" borderId="0" xfId="33" applyFont="1"/>
    <xf numFmtId="43" fontId="0" fillId="0" borderId="0" xfId="33" applyFont="1" applyAlignment="1">
      <alignment horizontal="center"/>
    </xf>
    <xf numFmtId="0" fontId="3" fillId="33" borderId="0" xfId="35" applyFont="1" applyFill="1" applyAlignment="1">
      <alignment vertical="center"/>
    </xf>
    <xf numFmtId="0" fontId="21" fillId="33" borderId="0" xfId="0" applyFont="1" applyFill="1" applyAlignment="1">
      <alignment horizontal="center" vertical="center"/>
    </xf>
    <xf numFmtId="0" fontId="21" fillId="33" borderId="0" xfId="0" applyFont="1" applyFill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43" fontId="21" fillId="0" borderId="8" xfId="33" applyFont="1" applyFill="1" applyBorder="1" applyAlignment="1">
      <alignment vertical="center"/>
    </xf>
    <xf numFmtId="43" fontId="22" fillId="34" borderId="2" xfId="33" applyFont="1" applyFill="1" applyBorder="1" applyAlignment="1">
      <alignment vertical="center"/>
    </xf>
    <xf numFmtId="43" fontId="22" fillId="34" borderId="26" xfId="33" applyFont="1" applyFill="1" applyBorder="1" applyAlignment="1">
      <alignment vertical="center"/>
    </xf>
    <xf numFmtId="43" fontId="23" fillId="35" borderId="5" xfId="33" applyFont="1" applyFill="1" applyBorder="1" applyAlignment="1">
      <alignment vertical="center"/>
    </xf>
    <xf numFmtId="0" fontId="0" fillId="33" borderId="0" xfId="0" applyFill="1" applyAlignment="1">
      <alignment vertical="center"/>
    </xf>
    <xf numFmtId="0" fontId="21" fillId="33" borderId="1" xfId="0" applyFont="1" applyFill="1" applyBorder="1" applyAlignment="1">
      <alignment vertical="center"/>
    </xf>
    <xf numFmtId="0" fontId="21" fillId="33" borderId="1" xfId="0" applyFont="1" applyFill="1" applyBorder="1" applyAlignment="1">
      <alignment horizontal="center" vertical="center"/>
    </xf>
    <xf numFmtId="43" fontId="21" fillId="33" borderId="1" xfId="33" applyFont="1" applyFill="1" applyBorder="1" applyAlignment="1">
      <alignment vertical="center"/>
    </xf>
    <xf numFmtId="4" fontId="0" fillId="33" borderId="0" xfId="0" applyNumberFormat="1" applyFill="1" applyAlignment="1">
      <alignment vertical="center"/>
    </xf>
    <xf numFmtId="0" fontId="0" fillId="33" borderId="1" xfId="0" applyFill="1" applyBorder="1" applyAlignment="1">
      <alignment vertical="center"/>
    </xf>
    <xf numFmtId="4" fontId="21" fillId="0" borderId="0" xfId="0" applyNumberFormat="1" applyFont="1"/>
    <xf numFmtId="0" fontId="21" fillId="0" borderId="15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0" xfId="0" applyFont="1"/>
    <xf numFmtId="4" fontId="21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21" fillId="0" borderId="7" xfId="0" applyFont="1" applyBorder="1" applyAlignment="1">
      <alignment vertical="center"/>
    </xf>
    <xf numFmtId="0" fontId="21" fillId="0" borderId="7" xfId="0" applyFont="1" applyBorder="1" applyAlignment="1">
      <alignment horizontal="center" vertical="center"/>
    </xf>
    <xf numFmtId="49" fontId="24" fillId="36" borderId="2" xfId="35" applyNumberFormat="1" applyFont="1" applyFill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2" fillId="34" borderId="27" xfId="0" applyFont="1" applyFill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7" fillId="35" borderId="12" xfId="0" applyFont="1" applyFill="1" applyBorder="1" applyAlignment="1">
      <alignment horizontal="center" vertical="center" wrapText="1"/>
    </xf>
    <xf numFmtId="0" fontId="27" fillId="35" borderId="13" xfId="0" applyFont="1" applyFill="1" applyBorder="1" applyAlignment="1">
      <alignment horizontal="center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2</xdr:col>
      <xdr:colOff>2905125</xdr:colOff>
      <xdr:row>7</xdr:row>
      <xdr:rowOff>123825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A83E166-DD2E-4AF3-B1A0-9835EE003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2752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147638</xdr:colOff>
      <xdr:row>0</xdr:row>
      <xdr:rowOff>171450</xdr:rowOff>
    </xdr:from>
    <xdr:to>
      <xdr:col>14</xdr:col>
      <xdr:colOff>1400175</xdr:colOff>
      <xdr:row>8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4854A1-453C-4A71-8923-2A7614305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26451" y="171450"/>
          <a:ext cx="1252537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2</xdr:col>
      <xdr:colOff>3654879</xdr:colOff>
      <xdr:row>8</xdr:row>
      <xdr:rowOff>85725</xdr:rowOff>
    </xdr:to>
    <xdr:pic>
      <xdr:nvPicPr>
        <xdr:cNvPr id="2813" name="1 Imagen">
          <a:extLst>
            <a:ext uri="{FF2B5EF4-FFF2-40B4-BE49-F238E27FC236}">
              <a16:creationId xmlns:a16="http://schemas.microsoft.com/office/drawing/2014/main" id="{062F0E07-F521-E409-21B4-5F1E4E0C8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181100" y="152400"/>
          <a:ext cx="30670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1034143</xdr:colOff>
      <xdr:row>1</xdr:row>
      <xdr:rowOff>38100</xdr:rowOff>
    </xdr:from>
    <xdr:to>
      <xdr:col>14</xdr:col>
      <xdr:colOff>1319894</xdr:colOff>
      <xdr:row>9</xdr:row>
      <xdr:rowOff>85725</xdr:rowOff>
    </xdr:to>
    <xdr:pic>
      <xdr:nvPicPr>
        <xdr:cNvPr id="2814" name="Imagen 2">
          <a:extLst>
            <a:ext uri="{FF2B5EF4-FFF2-40B4-BE49-F238E27FC236}">
              <a16:creationId xmlns:a16="http://schemas.microsoft.com/office/drawing/2014/main" id="{D2FE366A-7153-979A-0497-E4B5EE52B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15714" y="228600"/>
          <a:ext cx="1455965" cy="1653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88D61-3DFF-44DF-9F7E-BF846D8E16DD}">
  <sheetPr>
    <pageSetUpPr fitToPage="1"/>
  </sheetPr>
  <dimension ref="A1:IU84"/>
  <sheetViews>
    <sheetView showGridLines="0" tabSelected="1" showWhiteSpace="0" topLeftCell="A58" zoomScale="70" zoomScaleNormal="70" zoomScaleSheetLayoutView="40" zoomScalePageLayoutView="40" workbookViewId="0">
      <selection activeCell="B84" sqref="B84:O84"/>
    </sheetView>
  </sheetViews>
  <sheetFormatPr baseColWidth="10" defaultRowHeight="15" x14ac:dyDescent="0.25"/>
  <cols>
    <col min="1" max="1" width="6.42578125" customWidth="1"/>
    <col min="2" max="2" width="7.5703125" customWidth="1"/>
    <col min="3" max="3" width="52.7109375" customWidth="1"/>
    <col min="4" max="4" width="18" customWidth="1"/>
    <col min="5" max="5" width="48.140625" customWidth="1"/>
    <col min="6" max="6" width="14.85546875" style="34" customWidth="1"/>
    <col min="7" max="7" width="41" style="5" customWidth="1"/>
    <col min="8" max="8" width="18.85546875" style="5" customWidth="1"/>
    <col min="9" max="9" width="25" customWidth="1"/>
    <col min="10" max="10" width="21" customWidth="1"/>
    <col min="11" max="11" width="20.85546875" customWidth="1"/>
    <col min="12" max="12" width="20.7109375" customWidth="1"/>
    <col min="13" max="13" width="18.28515625" customWidth="1"/>
    <col min="14" max="14" width="20.28515625" customWidth="1"/>
    <col min="15" max="15" width="23.28515625" customWidth="1"/>
    <col min="16" max="16" width="12.42578125" customWidth="1"/>
    <col min="17" max="17" width="21" customWidth="1"/>
  </cols>
  <sheetData>
    <row r="1" spans="1:17" x14ac:dyDescent="0.25">
      <c r="B1" s="2"/>
      <c r="C1" s="3"/>
      <c r="D1" s="3"/>
      <c r="E1" s="3"/>
      <c r="F1" s="3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spans="1:17" x14ac:dyDescent="0.25">
      <c r="B2" s="2"/>
      <c r="C2" s="3"/>
      <c r="D2" s="3"/>
      <c r="E2" s="3"/>
      <c r="F2" s="32"/>
      <c r="G2" s="2"/>
      <c r="H2" s="2"/>
      <c r="I2" s="3"/>
      <c r="J2" s="4"/>
      <c r="K2" s="4"/>
      <c r="L2" s="4"/>
      <c r="M2" s="4"/>
      <c r="N2" s="4"/>
      <c r="O2" s="4"/>
      <c r="P2" s="4"/>
      <c r="Q2" s="4"/>
    </row>
    <row r="3" spans="1:17" ht="16.5" x14ac:dyDescent="0.3">
      <c r="B3" s="75"/>
      <c r="C3" s="75"/>
      <c r="D3" s="75"/>
      <c r="E3" s="75"/>
      <c r="F3" s="75"/>
      <c r="G3" s="75"/>
      <c r="H3" s="75"/>
      <c r="I3" s="75"/>
      <c r="J3" s="4"/>
      <c r="K3" s="4"/>
      <c r="L3" s="4"/>
      <c r="M3" s="4"/>
      <c r="N3" s="4"/>
      <c r="O3" s="4"/>
      <c r="P3" s="4"/>
      <c r="Q3" s="4"/>
    </row>
    <row r="4" spans="1:17" ht="16.5" x14ac:dyDescent="0.3">
      <c r="B4" s="75" t="s">
        <v>14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29"/>
      <c r="Q4" s="29"/>
    </row>
    <row r="5" spans="1:17" ht="15.75" x14ac:dyDescent="0.25">
      <c r="B5" s="76" t="s">
        <v>11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30"/>
      <c r="Q5" s="30"/>
    </row>
    <row r="6" spans="1:17" ht="16.5" x14ac:dyDescent="0.3">
      <c r="B6" s="77" t="s">
        <v>175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31"/>
      <c r="Q6" s="31"/>
    </row>
    <row r="7" spans="1:17" x14ac:dyDescent="0.25">
      <c r="B7" s="2"/>
      <c r="C7" s="2"/>
      <c r="D7" s="2"/>
      <c r="E7" s="2"/>
      <c r="F7" s="32"/>
      <c r="G7" s="2"/>
      <c r="H7" s="2"/>
      <c r="I7" s="2"/>
      <c r="J7" s="4"/>
      <c r="K7" s="4"/>
      <c r="L7" s="4"/>
      <c r="M7" s="4"/>
      <c r="N7" s="4"/>
      <c r="O7" s="4"/>
      <c r="P7" s="4"/>
      <c r="Q7" s="4"/>
    </row>
    <row r="8" spans="1:17" ht="15.75" thickBot="1" x14ac:dyDescent="0.3">
      <c r="B8" s="6"/>
      <c r="C8" s="4"/>
      <c r="D8" s="4"/>
      <c r="E8" s="4"/>
      <c r="F8" s="33"/>
      <c r="G8" s="6"/>
      <c r="H8" s="6"/>
      <c r="I8" s="4"/>
      <c r="J8" s="4"/>
      <c r="K8" s="4"/>
      <c r="L8" s="4"/>
      <c r="M8" s="4"/>
      <c r="N8" s="4"/>
      <c r="O8" s="4"/>
      <c r="P8" s="4"/>
      <c r="Q8" s="4"/>
    </row>
    <row r="9" spans="1:17" ht="32.25" thickBot="1" x14ac:dyDescent="0.3">
      <c r="B9" s="72" t="s">
        <v>2</v>
      </c>
      <c r="C9" s="15" t="s">
        <v>0</v>
      </c>
      <c r="D9" s="15" t="s">
        <v>15</v>
      </c>
      <c r="E9" s="15" t="s">
        <v>16</v>
      </c>
      <c r="F9" s="15" t="s">
        <v>13</v>
      </c>
      <c r="G9" s="15" t="s">
        <v>3</v>
      </c>
      <c r="H9" s="16" t="s">
        <v>4</v>
      </c>
      <c r="I9" s="15" t="s">
        <v>5</v>
      </c>
      <c r="J9" s="13" t="s">
        <v>1</v>
      </c>
      <c r="K9" s="13" t="s">
        <v>6</v>
      </c>
      <c r="L9" s="13" t="s">
        <v>7</v>
      </c>
      <c r="M9" s="13" t="s">
        <v>8</v>
      </c>
      <c r="N9" s="13" t="s">
        <v>9</v>
      </c>
      <c r="O9" s="14" t="s">
        <v>10</v>
      </c>
      <c r="P9" s="12"/>
      <c r="Q9" s="12"/>
    </row>
    <row r="10" spans="1:17" ht="27" customHeight="1" x14ac:dyDescent="0.25">
      <c r="B10" s="63">
        <v>1</v>
      </c>
      <c r="C10" s="70" t="s">
        <v>17</v>
      </c>
      <c r="D10" s="71" t="s">
        <v>100</v>
      </c>
      <c r="E10" s="70" t="s">
        <v>67</v>
      </c>
      <c r="F10" s="71" t="s">
        <v>102</v>
      </c>
      <c r="G10" s="71" t="s">
        <v>107</v>
      </c>
      <c r="H10" s="71" t="s">
        <v>98</v>
      </c>
      <c r="I10" s="21">
        <v>55000</v>
      </c>
      <c r="J10" s="21">
        <v>1578.5</v>
      </c>
      <c r="K10" s="21">
        <v>2381.16</v>
      </c>
      <c r="L10" s="21">
        <v>1672</v>
      </c>
      <c r="M10" s="21">
        <v>1190.1199999999999</v>
      </c>
      <c r="N10" s="21">
        <f t="shared" ref="N10:N48" si="0">SUM(J10:M10)</f>
        <v>6821.78</v>
      </c>
      <c r="O10" s="52">
        <f t="shared" ref="O10:O48" si="1">+I10-N10</f>
        <v>48178.22</v>
      </c>
      <c r="P10" s="62"/>
      <c r="Q10" s="62"/>
    </row>
    <row r="11" spans="1:17" ht="27" customHeight="1" x14ac:dyDescent="0.25">
      <c r="B11" s="73">
        <v>2</v>
      </c>
      <c r="C11" s="64" t="s">
        <v>18</v>
      </c>
      <c r="D11" s="65" t="s">
        <v>99</v>
      </c>
      <c r="E11" s="64" t="s">
        <v>69</v>
      </c>
      <c r="F11" s="65" t="s">
        <v>104</v>
      </c>
      <c r="G11" s="65" t="s">
        <v>109</v>
      </c>
      <c r="H11" s="65" t="s">
        <v>98</v>
      </c>
      <c r="I11" s="20">
        <v>85000</v>
      </c>
      <c r="J11" s="20">
        <v>2439.5</v>
      </c>
      <c r="K11" s="20">
        <v>8576.99</v>
      </c>
      <c r="L11" s="20">
        <v>2584</v>
      </c>
      <c r="M11" s="20">
        <v>0</v>
      </c>
      <c r="N11" s="21">
        <f t="shared" si="0"/>
        <v>13600.49</v>
      </c>
      <c r="O11" s="52">
        <f t="shared" si="1"/>
        <v>71399.509999999995</v>
      </c>
      <c r="P11" s="62"/>
      <c r="Q11" s="62"/>
    </row>
    <row r="12" spans="1:17" ht="27" customHeight="1" x14ac:dyDescent="0.25">
      <c r="A12" s="66"/>
      <c r="B12" s="73">
        <v>3</v>
      </c>
      <c r="C12" s="64" t="s">
        <v>19</v>
      </c>
      <c r="D12" s="65" t="s">
        <v>99</v>
      </c>
      <c r="E12" s="64" t="s">
        <v>70</v>
      </c>
      <c r="F12" s="65" t="s">
        <v>101</v>
      </c>
      <c r="G12" s="65" t="s">
        <v>108</v>
      </c>
      <c r="H12" s="65" t="s">
        <v>98</v>
      </c>
      <c r="I12" s="20">
        <v>85000</v>
      </c>
      <c r="J12" s="20">
        <v>2439.5</v>
      </c>
      <c r="K12" s="20">
        <v>7981.93</v>
      </c>
      <c r="L12" s="20">
        <v>2584</v>
      </c>
      <c r="M12" s="20">
        <v>2380.2399999999998</v>
      </c>
      <c r="N12" s="21">
        <f t="shared" si="0"/>
        <v>15385.67</v>
      </c>
      <c r="O12" s="52">
        <f t="shared" si="1"/>
        <v>69614.33</v>
      </c>
      <c r="P12" s="62"/>
      <c r="Q12" s="62"/>
    </row>
    <row r="13" spans="1:17" s="36" customFormat="1" ht="27" customHeight="1" x14ac:dyDescent="0.25">
      <c r="B13" s="73">
        <v>4</v>
      </c>
      <c r="C13" s="64" t="s">
        <v>20</v>
      </c>
      <c r="D13" s="65" t="s">
        <v>99</v>
      </c>
      <c r="E13" s="64" t="s">
        <v>71</v>
      </c>
      <c r="F13" s="65" t="s">
        <v>103</v>
      </c>
      <c r="G13" s="65" t="s">
        <v>108</v>
      </c>
      <c r="H13" s="65" t="s">
        <v>98</v>
      </c>
      <c r="I13" s="20">
        <v>45000</v>
      </c>
      <c r="J13" s="20">
        <v>1291.5</v>
      </c>
      <c r="K13" s="20">
        <v>1148.33</v>
      </c>
      <c r="L13" s="20">
        <v>1368</v>
      </c>
      <c r="M13" s="21">
        <v>0</v>
      </c>
      <c r="N13" s="21">
        <f t="shared" si="0"/>
        <v>3807.83</v>
      </c>
      <c r="O13" s="52">
        <f t="shared" si="1"/>
        <v>41192.17</v>
      </c>
      <c r="P13" s="67"/>
    </row>
    <row r="14" spans="1:17" ht="27" customHeight="1" x14ac:dyDescent="0.25">
      <c r="B14" s="73">
        <v>5</v>
      </c>
      <c r="C14" s="64" t="s">
        <v>21</v>
      </c>
      <c r="D14" s="65" t="s">
        <v>100</v>
      </c>
      <c r="E14" s="64" t="s">
        <v>72</v>
      </c>
      <c r="F14" s="65" t="s">
        <v>105</v>
      </c>
      <c r="G14" s="65" t="s">
        <v>110</v>
      </c>
      <c r="H14" s="65" t="s">
        <v>98</v>
      </c>
      <c r="I14" s="20">
        <v>16500</v>
      </c>
      <c r="J14" s="20">
        <v>473.55</v>
      </c>
      <c r="K14" s="20">
        <v>0</v>
      </c>
      <c r="L14" s="20">
        <v>501.6</v>
      </c>
      <c r="M14" s="20">
        <v>0</v>
      </c>
      <c r="N14" s="21">
        <f t="shared" si="0"/>
        <v>975.15000000000009</v>
      </c>
      <c r="O14" s="52">
        <f t="shared" si="1"/>
        <v>15524.85</v>
      </c>
      <c r="P14" s="62"/>
      <c r="Q14" s="62"/>
    </row>
    <row r="15" spans="1:17" ht="27" customHeight="1" x14ac:dyDescent="0.25">
      <c r="B15" s="73">
        <v>6</v>
      </c>
      <c r="C15" s="64" t="s">
        <v>22</v>
      </c>
      <c r="D15" s="65" t="s">
        <v>99</v>
      </c>
      <c r="E15" s="64" t="s">
        <v>74</v>
      </c>
      <c r="F15" s="65" t="s">
        <v>105</v>
      </c>
      <c r="G15" s="65" t="s">
        <v>110</v>
      </c>
      <c r="H15" s="65" t="s">
        <v>98</v>
      </c>
      <c r="I15" s="20">
        <v>19800</v>
      </c>
      <c r="J15" s="20">
        <v>568.26</v>
      </c>
      <c r="K15" s="20">
        <v>0</v>
      </c>
      <c r="L15" s="20">
        <v>601.91999999999996</v>
      </c>
      <c r="M15" s="20">
        <v>0</v>
      </c>
      <c r="N15" s="21">
        <f t="shared" si="0"/>
        <v>1170.1799999999998</v>
      </c>
      <c r="O15" s="52">
        <f t="shared" si="1"/>
        <v>18629.82</v>
      </c>
      <c r="P15" s="62"/>
      <c r="Q15" s="62"/>
    </row>
    <row r="16" spans="1:17" ht="27" customHeight="1" x14ac:dyDescent="0.25">
      <c r="B16" s="73">
        <v>7</v>
      </c>
      <c r="C16" s="64" t="s">
        <v>23</v>
      </c>
      <c r="D16" s="65" t="s">
        <v>100</v>
      </c>
      <c r="E16" s="64" t="s">
        <v>73</v>
      </c>
      <c r="F16" s="65" t="s">
        <v>105</v>
      </c>
      <c r="G16" s="65" t="s">
        <v>110</v>
      </c>
      <c r="H16" s="65" t="s">
        <v>98</v>
      </c>
      <c r="I16" s="20">
        <v>26250</v>
      </c>
      <c r="J16" s="20">
        <v>753.38</v>
      </c>
      <c r="K16" s="20">
        <v>0</v>
      </c>
      <c r="L16" s="20">
        <v>798</v>
      </c>
      <c r="M16" s="20">
        <v>0</v>
      </c>
      <c r="N16" s="21">
        <f t="shared" si="0"/>
        <v>1551.38</v>
      </c>
      <c r="O16" s="52">
        <f t="shared" si="1"/>
        <v>24698.62</v>
      </c>
      <c r="P16" s="62"/>
      <c r="Q16" s="62"/>
    </row>
    <row r="17" spans="1:255" s="1" customFormat="1" ht="27" customHeight="1" x14ac:dyDescent="0.25">
      <c r="A17"/>
      <c r="B17" s="73">
        <v>8</v>
      </c>
      <c r="C17" s="64" t="s">
        <v>24</v>
      </c>
      <c r="D17" s="65" t="s">
        <v>100</v>
      </c>
      <c r="E17" s="64" t="s">
        <v>75</v>
      </c>
      <c r="F17" s="65" t="s">
        <v>103</v>
      </c>
      <c r="G17" s="65" t="s">
        <v>110</v>
      </c>
      <c r="H17" s="65" t="s">
        <v>98</v>
      </c>
      <c r="I17" s="20">
        <v>30000</v>
      </c>
      <c r="J17" s="20">
        <v>861</v>
      </c>
      <c r="K17" s="20">
        <v>0</v>
      </c>
      <c r="L17" s="20">
        <v>912</v>
      </c>
      <c r="M17" s="20">
        <v>0</v>
      </c>
      <c r="N17" s="21">
        <f t="shared" si="0"/>
        <v>1773</v>
      </c>
      <c r="O17" s="52">
        <f t="shared" si="1"/>
        <v>28227</v>
      </c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27" customHeight="1" x14ac:dyDescent="0.25">
      <c r="B18" s="73">
        <v>9</v>
      </c>
      <c r="C18" s="64" t="s">
        <v>25</v>
      </c>
      <c r="D18" s="65" t="s">
        <v>99</v>
      </c>
      <c r="E18" s="64" t="s">
        <v>76</v>
      </c>
      <c r="F18" s="65" t="s">
        <v>102</v>
      </c>
      <c r="G18" s="65" t="s">
        <v>107</v>
      </c>
      <c r="H18" s="65" t="s">
        <v>98</v>
      </c>
      <c r="I18" s="20">
        <v>19500</v>
      </c>
      <c r="J18" s="20">
        <v>559.65</v>
      </c>
      <c r="K18" s="20">
        <v>0</v>
      </c>
      <c r="L18" s="20">
        <v>592.79999999999995</v>
      </c>
      <c r="M18" s="20">
        <v>0</v>
      </c>
      <c r="N18" s="21">
        <f t="shared" si="0"/>
        <v>1152.4499999999998</v>
      </c>
      <c r="O18" s="52">
        <f t="shared" si="1"/>
        <v>18347.55</v>
      </c>
      <c r="P18" s="62"/>
      <c r="Q18" s="62"/>
    </row>
    <row r="19" spans="1:255" ht="27" customHeight="1" x14ac:dyDescent="0.25">
      <c r="B19" s="73">
        <v>10</v>
      </c>
      <c r="C19" s="64" t="s">
        <v>26</v>
      </c>
      <c r="D19" s="65" t="s">
        <v>99</v>
      </c>
      <c r="E19" s="64" t="s">
        <v>77</v>
      </c>
      <c r="F19" s="65" t="s">
        <v>105</v>
      </c>
      <c r="G19" s="65" t="s">
        <v>110</v>
      </c>
      <c r="H19" s="65" t="s">
        <v>98</v>
      </c>
      <c r="I19" s="20">
        <v>19800</v>
      </c>
      <c r="J19" s="20">
        <v>568.26</v>
      </c>
      <c r="K19" s="20">
        <v>0</v>
      </c>
      <c r="L19" s="20">
        <v>601.91999999999996</v>
      </c>
      <c r="M19" s="20">
        <v>0</v>
      </c>
      <c r="N19" s="21">
        <f t="shared" si="0"/>
        <v>1170.1799999999998</v>
      </c>
      <c r="O19" s="52">
        <f t="shared" si="1"/>
        <v>18629.82</v>
      </c>
      <c r="P19" s="62"/>
      <c r="Q19" s="62"/>
    </row>
    <row r="20" spans="1:255" ht="27" customHeight="1" x14ac:dyDescent="0.25">
      <c r="B20" s="73">
        <v>11</v>
      </c>
      <c r="C20" s="64" t="s">
        <v>27</v>
      </c>
      <c r="D20" s="65" t="s">
        <v>99</v>
      </c>
      <c r="E20" s="64" t="s">
        <v>78</v>
      </c>
      <c r="F20" s="65" t="s">
        <v>104</v>
      </c>
      <c r="G20" s="65" t="s">
        <v>112</v>
      </c>
      <c r="H20" s="65" t="s">
        <v>98</v>
      </c>
      <c r="I20" s="20">
        <v>90000</v>
      </c>
      <c r="J20" s="20">
        <v>2583</v>
      </c>
      <c r="K20" s="20">
        <v>9753.1200000000008</v>
      </c>
      <c r="L20" s="20">
        <v>2736</v>
      </c>
      <c r="M20" s="20">
        <v>0</v>
      </c>
      <c r="N20" s="21">
        <f t="shared" si="0"/>
        <v>15072.12</v>
      </c>
      <c r="O20" s="52">
        <f t="shared" si="1"/>
        <v>74927.88</v>
      </c>
      <c r="P20" s="62"/>
      <c r="Q20" s="62"/>
    </row>
    <row r="21" spans="1:255" ht="27" customHeight="1" x14ac:dyDescent="0.25">
      <c r="B21" s="73">
        <v>12</v>
      </c>
      <c r="C21" s="64" t="s">
        <v>28</v>
      </c>
      <c r="D21" s="65" t="s">
        <v>99</v>
      </c>
      <c r="E21" s="64" t="s">
        <v>79</v>
      </c>
      <c r="F21" s="65" t="s">
        <v>103</v>
      </c>
      <c r="G21" s="65" t="s">
        <v>113</v>
      </c>
      <c r="H21" s="65" t="s">
        <v>98</v>
      </c>
      <c r="I21" s="20">
        <v>40000</v>
      </c>
      <c r="J21" s="20">
        <v>1148</v>
      </c>
      <c r="K21" s="20">
        <v>442.65</v>
      </c>
      <c r="L21" s="20">
        <v>1216</v>
      </c>
      <c r="M21" s="20">
        <v>0</v>
      </c>
      <c r="N21" s="21">
        <f t="shared" si="0"/>
        <v>2806.65</v>
      </c>
      <c r="O21" s="52">
        <f t="shared" si="1"/>
        <v>37193.35</v>
      </c>
      <c r="P21" s="62"/>
      <c r="Q21" s="62"/>
    </row>
    <row r="22" spans="1:255" ht="27" customHeight="1" x14ac:dyDescent="0.25">
      <c r="B22" s="73">
        <v>13</v>
      </c>
      <c r="C22" s="64" t="s">
        <v>29</v>
      </c>
      <c r="D22" s="65" t="s">
        <v>100</v>
      </c>
      <c r="E22" s="64" t="s">
        <v>80</v>
      </c>
      <c r="F22" s="65" t="s">
        <v>102</v>
      </c>
      <c r="G22" s="65" t="s">
        <v>112</v>
      </c>
      <c r="H22" s="65" t="s">
        <v>98</v>
      </c>
      <c r="I22" s="20">
        <v>55000</v>
      </c>
      <c r="J22" s="20">
        <v>1578.5</v>
      </c>
      <c r="K22" s="20">
        <v>2559.6799999999998</v>
      </c>
      <c r="L22" s="20">
        <v>1672</v>
      </c>
      <c r="M22" s="20">
        <v>0</v>
      </c>
      <c r="N22" s="21">
        <f t="shared" si="0"/>
        <v>5810.18</v>
      </c>
      <c r="O22" s="52">
        <f t="shared" si="1"/>
        <v>49189.82</v>
      </c>
      <c r="P22" s="62"/>
      <c r="Q22" s="62"/>
    </row>
    <row r="23" spans="1:255" ht="27" customHeight="1" x14ac:dyDescent="0.25">
      <c r="B23" s="73">
        <v>14</v>
      </c>
      <c r="C23" s="64" t="s">
        <v>30</v>
      </c>
      <c r="D23" s="65" t="s">
        <v>100</v>
      </c>
      <c r="E23" s="64" t="s">
        <v>81</v>
      </c>
      <c r="F23" s="65" t="s">
        <v>102</v>
      </c>
      <c r="G23" s="65" t="s">
        <v>112</v>
      </c>
      <c r="H23" s="65" t="s">
        <v>98</v>
      </c>
      <c r="I23" s="20">
        <v>60000</v>
      </c>
      <c r="J23" s="20">
        <v>1722</v>
      </c>
      <c r="K23" s="20">
        <v>3486.68</v>
      </c>
      <c r="L23" s="20">
        <v>1824</v>
      </c>
      <c r="M23" s="20">
        <v>0</v>
      </c>
      <c r="N23" s="21">
        <f t="shared" si="0"/>
        <v>7032.68</v>
      </c>
      <c r="O23" s="52">
        <f t="shared" si="1"/>
        <v>52967.32</v>
      </c>
      <c r="P23" s="62"/>
      <c r="Q23" s="62"/>
    </row>
    <row r="24" spans="1:255" ht="27" customHeight="1" x14ac:dyDescent="0.25">
      <c r="B24" s="73">
        <v>15</v>
      </c>
      <c r="C24" s="64" t="s">
        <v>31</v>
      </c>
      <c r="D24" s="65" t="s">
        <v>100</v>
      </c>
      <c r="E24" s="64" t="s">
        <v>80</v>
      </c>
      <c r="F24" s="65" t="s">
        <v>102</v>
      </c>
      <c r="G24" s="65" t="s">
        <v>112</v>
      </c>
      <c r="H24" s="65" t="s">
        <v>98</v>
      </c>
      <c r="I24" s="20">
        <v>60000</v>
      </c>
      <c r="J24" s="20">
        <v>1722</v>
      </c>
      <c r="K24" s="20">
        <v>3486.68</v>
      </c>
      <c r="L24" s="20">
        <v>1824</v>
      </c>
      <c r="M24" s="20">
        <v>2973.42</v>
      </c>
      <c r="N24" s="21">
        <f t="shared" si="0"/>
        <v>10006.1</v>
      </c>
      <c r="O24" s="52">
        <f t="shared" si="1"/>
        <v>49993.9</v>
      </c>
      <c r="P24" s="62"/>
      <c r="Q24" s="62"/>
    </row>
    <row r="25" spans="1:255" ht="27" customHeight="1" x14ac:dyDescent="0.25">
      <c r="B25" s="73">
        <v>16</v>
      </c>
      <c r="C25" s="64" t="s">
        <v>32</v>
      </c>
      <c r="D25" s="65" t="s">
        <v>100</v>
      </c>
      <c r="E25" s="64" t="s">
        <v>82</v>
      </c>
      <c r="F25" s="65" t="s">
        <v>101</v>
      </c>
      <c r="G25" s="65" t="s">
        <v>112</v>
      </c>
      <c r="H25" s="65" t="s">
        <v>98</v>
      </c>
      <c r="I25" s="20">
        <v>75000</v>
      </c>
      <c r="J25" s="20">
        <v>2152.5</v>
      </c>
      <c r="K25" s="20">
        <v>6071.35</v>
      </c>
      <c r="L25" s="20">
        <v>2280</v>
      </c>
      <c r="M25" s="20">
        <v>1190.1199999999999</v>
      </c>
      <c r="N25" s="21">
        <f t="shared" si="0"/>
        <v>11693.970000000001</v>
      </c>
      <c r="O25" s="52">
        <f t="shared" si="1"/>
        <v>63306.03</v>
      </c>
      <c r="P25" s="62"/>
      <c r="Q25" s="62"/>
    </row>
    <row r="26" spans="1:255" ht="27" customHeight="1" x14ac:dyDescent="0.25">
      <c r="B26" s="73">
        <v>17</v>
      </c>
      <c r="C26" s="64" t="s">
        <v>33</v>
      </c>
      <c r="D26" s="65" t="s">
        <v>100</v>
      </c>
      <c r="E26" s="64" t="s">
        <v>84</v>
      </c>
      <c r="F26" s="65" t="s">
        <v>102</v>
      </c>
      <c r="G26" s="65" t="s">
        <v>112</v>
      </c>
      <c r="H26" s="65" t="s">
        <v>98</v>
      </c>
      <c r="I26" s="20">
        <v>50000</v>
      </c>
      <c r="J26" s="20">
        <v>1435</v>
      </c>
      <c r="K26" s="20">
        <v>1854</v>
      </c>
      <c r="L26" s="20">
        <v>1520</v>
      </c>
      <c r="M26" s="20">
        <v>0</v>
      </c>
      <c r="N26" s="21">
        <f t="shared" si="0"/>
        <v>4809</v>
      </c>
      <c r="O26" s="52">
        <f t="shared" si="1"/>
        <v>45191</v>
      </c>
      <c r="P26" s="62"/>
      <c r="Q26" s="62"/>
    </row>
    <row r="27" spans="1:255" ht="27" customHeight="1" x14ac:dyDescent="0.25">
      <c r="B27" s="73">
        <v>18</v>
      </c>
      <c r="C27" s="64" t="s">
        <v>34</v>
      </c>
      <c r="D27" s="65" t="s">
        <v>100</v>
      </c>
      <c r="E27" s="64" t="s">
        <v>85</v>
      </c>
      <c r="F27" s="65" t="s">
        <v>103</v>
      </c>
      <c r="G27" s="65" t="s">
        <v>112</v>
      </c>
      <c r="H27" s="65" t="s">
        <v>98</v>
      </c>
      <c r="I27" s="20">
        <v>19800</v>
      </c>
      <c r="J27" s="20">
        <v>568.26</v>
      </c>
      <c r="K27" s="20">
        <v>0</v>
      </c>
      <c r="L27" s="20">
        <v>601.91999999999996</v>
      </c>
      <c r="M27" s="20">
        <v>0</v>
      </c>
      <c r="N27" s="21">
        <f t="shared" si="0"/>
        <v>1170.1799999999998</v>
      </c>
      <c r="O27" s="52">
        <f t="shared" si="1"/>
        <v>18629.82</v>
      </c>
      <c r="P27" s="62"/>
      <c r="Q27" s="62"/>
    </row>
    <row r="28" spans="1:255" ht="27" customHeight="1" x14ac:dyDescent="0.25">
      <c r="B28" s="73">
        <v>19</v>
      </c>
      <c r="C28" s="64" t="s">
        <v>35</v>
      </c>
      <c r="D28" s="65" t="s">
        <v>100</v>
      </c>
      <c r="E28" s="64" t="s">
        <v>85</v>
      </c>
      <c r="F28" s="65" t="s">
        <v>103</v>
      </c>
      <c r="G28" s="65" t="s">
        <v>112</v>
      </c>
      <c r="H28" s="65" t="s">
        <v>98</v>
      </c>
      <c r="I28" s="20">
        <v>19800</v>
      </c>
      <c r="J28" s="20">
        <v>568.26</v>
      </c>
      <c r="K28" s="20">
        <v>0</v>
      </c>
      <c r="L28" s="20">
        <v>601.91999999999996</v>
      </c>
      <c r="M28" s="20">
        <v>0</v>
      </c>
      <c r="N28" s="21">
        <f t="shared" si="0"/>
        <v>1170.1799999999998</v>
      </c>
      <c r="O28" s="52">
        <f t="shared" si="1"/>
        <v>18629.82</v>
      </c>
      <c r="P28" s="62"/>
      <c r="Q28" s="62"/>
    </row>
    <row r="29" spans="1:255" ht="27" customHeight="1" x14ac:dyDescent="0.25">
      <c r="B29" s="73">
        <v>20</v>
      </c>
      <c r="C29" s="64" t="s">
        <v>36</v>
      </c>
      <c r="D29" s="65" t="s">
        <v>100</v>
      </c>
      <c r="E29" s="64" t="s">
        <v>85</v>
      </c>
      <c r="F29" s="65" t="s">
        <v>103</v>
      </c>
      <c r="G29" s="65" t="s">
        <v>112</v>
      </c>
      <c r="H29" s="65" t="s">
        <v>98</v>
      </c>
      <c r="I29" s="20">
        <v>19800</v>
      </c>
      <c r="J29" s="20">
        <v>568.26</v>
      </c>
      <c r="K29" s="20">
        <v>0</v>
      </c>
      <c r="L29" s="20">
        <v>601.91999999999996</v>
      </c>
      <c r="M29" s="20">
        <v>0</v>
      </c>
      <c r="N29" s="21">
        <f t="shared" si="0"/>
        <v>1170.1799999999998</v>
      </c>
      <c r="O29" s="52">
        <f t="shared" si="1"/>
        <v>18629.82</v>
      </c>
      <c r="P29" s="62"/>
      <c r="Q29" s="62"/>
    </row>
    <row r="30" spans="1:255" ht="27" customHeight="1" x14ac:dyDescent="0.25">
      <c r="B30" s="73">
        <v>21</v>
      </c>
      <c r="C30" s="64" t="s">
        <v>37</v>
      </c>
      <c r="D30" s="65" t="s">
        <v>100</v>
      </c>
      <c r="E30" s="64" t="s">
        <v>85</v>
      </c>
      <c r="F30" s="65" t="s">
        <v>103</v>
      </c>
      <c r="G30" s="65" t="s">
        <v>112</v>
      </c>
      <c r="H30" s="65" t="s">
        <v>98</v>
      </c>
      <c r="I30" s="20">
        <v>19800</v>
      </c>
      <c r="J30" s="20">
        <v>568.26</v>
      </c>
      <c r="K30" s="20">
        <v>0</v>
      </c>
      <c r="L30" s="20">
        <v>601.91999999999996</v>
      </c>
      <c r="M30" s="20">
        <v>0</v>
      </c>
      <c r="N30" s="21">
        <f t="shared" si="0"/>
        <v>1170.1799999999998</v>
      </c>
      <c r="O30" s="52">
        <f t="shared" si="1"/>
        <v>18629.82</v>
      </c>
      <c r="P30" s="62"/>
      <c r="Q30" s="62"/>
    </row>
    <row r="31" spans="1:255" ht="27" customHeight="1" x14ac:dyDescent="0.25">
      <c r="B31" s="73">
        <v>22</v>
      </c>
      <c r="C31" s="64" t="s">
        <v>38</v>
      </c>
      <c r="D31" s="65" t="s">
        <v>100</v>
      </c>
      <c r="E31" s="64" t="s">
        <v>73</v>
      </c>
      <c r="F31" s="65" t="s">
        <v>105</v>
      </c>
      <c r="G31" s="65" t="s">
        <v>110</v>
      </c>
      <c r="H31" s="65" t="s">
        <v>98</v>
      </c>
      <c r="I31" s="20">
        <v>22000</v>
      </c>
      <c r="J31" s="20">
        <v>631.4</v>
      </c>
      <c r="K31" s="20">
        <v>0</v>
      </c>
      <c r="L31" s="20">
        <v>668.8</v>
      </c>
      <c r="M31" s="20">
        <v>0</v>
      </c>
      <c r="N31" s="21">
        <f t="shared" si="0"/>
        <v>1300.1999999999998</v>
      </c>
      <c r="O31" s="52">
        <f t="shared" si="1"/>
        <v>20699.8</v>
      </c>
      <c r="P31" s="62"/>
      <c r="Q31" s="62"/>
    </row>
    <row r="32" spans="1:255" ht="27" customHeight="1" x14ac:dyDescent="0.25">
      <c r="B32" s="73">
        <v>23</v>
      </c>
      <c r="C32" s="64" t="s">
        <v>39</v>
      </c>
      <c r="D32" s="65" t="s">
        <v>100</v>
      </c>
      <c r="E32" s="64" t="s">
        <v>73</v>
      </c>
      <c r="F32" s="65" t="s">
        <v>105</v>
      </c>
      <c r="G32" s="65" t="s">
        <v>110</v>
      </c>
      <c r="H32" s="65" t="s">
        <v>98</v>
      </c>
      <c r="I32" s="20">
        <v>22000</v>
      </c>
      <c r="J32" s="20">
        <v>631.4</v>
      </c>
      <c r="K32" s="20">
        <v>0</v>
      </c>
      <c r="L32" s="20">
        <v>668.8</v>
      </c>
      <c r="M32" s="20">
        <v>0</v>
      </c>
      <c r="N32" s="21">
        <f t="shared" si="0"/>
        <v>1300.1999999999998</v>
      </c>
      <c r="O32" s="52">
        <f t="shared" si="1"/>
        <v>20699.8</v>
      </c>
      <c r="P32" s="62"/>
      <c r="Q32" s="62"/>
    </row>
    <row r="33" spans="2:17" ht="27" customHeight="1" x14ac:dyDescent="0.25">
      <c r="B33" s="73">
        <v>24</v>
      </c>
      <c r="C33" s="64" t="s">
        <v>40</v>
      </c>
      <c r="D33" s="65" t="s">
        <v>99</v>
      </c>
      <c r="E33" s="64" t="s">
        <v>86</v>
      </c>
      <c r="F33" s="65" t="s">
        <v>101</v>
      </c>
      <c r="G33" s="65" t="s">
        <v>112</v>
      </c>
      <c r="H33" s="65" t="s">
        <v>98</v>
      </c>
      <c r="I33" s="20">
        <v>75000</v>
      </c>
      <c r="J33" s="20">
        <v>2152.5</v>
      </c>
      <c r="K33" s="20">
        <v>6309.38</v>
      </c>
      <c r="L33" s="20">
        <v>2280</v>
      </c>
      <c r="M33" s="20">
        <v>0</v>
      </c>
      <c r="N33" s="21">
        <f t="shared" si="0"/>
        <v>10741.880000000001</v>
      </c>
      <c r="O33" s="52">
        <f t="shared" si="1"/>
        <v>64258.119999999995</v>
      </c>
      <c r="P33" s="62"/>
      <c r="Q33" s="62"/>
    </row>
    <row r="34" spans="2:17" ht="27" customHeight="1" x14ac:dyDescent="0.25">
      <c r="B34" s="73">
        <v>25</v>
      </c>
      <c r="C34" s="64" t="s">
        <v>41</v>
      </c>
      <c r="D34" s="65" t="s">
        <v>99</v>
      </c>
      <c r="E34" s="64" t="s">
        <v>80</v>
      </c>
      <c r="F34" s="65" t="s">
        <v>102</v>
      </c>
      <c r="G34" s="65" t="s">
        <v>112</v>
      </c>
      <c r="H34" s="65" t="s">
        <v>98</v>
      </c>
      <c r="I34" s="20">
        <v>50000</v>
      </c>
      <c r="J34" s="20">
        <v>1435</v>
      </c>
      <c r="K34" s="20">
        <v>1854</v>
      </c>
      <c r="L34" s="20">
        <v>1520</v>
      </c>
      <c r="M34" s="20">
        <v>0</v>
      </c>
      <c r="N34" s="21">
        <f t="shared" si="0"/>
        <v>4809</v>
      </c>
      <c r="O34" s="52">
        <f t="shared" si="1"/>
        <v>45191</v>
      </c>
      <c r="P34" s="62"/>
      <c r="Q34" s="62"/>
    </row>
    <row r="35" spans="2:17" ht="27" customHeight="1" x14ac:dyDescent="0.25">
      <c r="B35" s="73">
        <v>26</v>
      </c>
      <c r="C35" s="64" t="s">
        <v>42</v>
      </c>
      <c r="D35" s="65" t="s">
        <v>99</v>
      </c>
      <c r="E35" s="64" t="s">
        <v>81</v>
      </c>
      <c r="F35" s="65" t="s">
        <v>102</v>
      </c>
      <c r="G35" s="65" t="s">
        <v>112</v>
      </c>
      <c r="H35" s="65" t="s">
        <v>98</v>
      </c>
      <c r="I35" s="20">
        <v>50000</v>
      </c>
      <c r="J35" s="20">
        <v>1435</v>
      </c>
      <c r="K35" s="20">
        <v>1854</v>
      </c>
      <c r="L35" s="20">
        <v>1520</v>
      </c>
      <c r="M35" s="20">
        <v>0</v>
      </c>
      <c r="N35" s="21">
        <f t="shared" si="0"/>
        <v>4809</v>
      </c>
      <c r="O35" s="52">
        <f t="shared" si="1"/>
        <v>45191</v>
      </c>
      <c r="P35" s="62"/>
      <c r="Q35" s="62"/>
    </row>
    <row r="36" spans="2:17" ht="27" customHeight="1" x14ac:dyDescent="0.25">
      <c r="B36" s="73">
        <v>27</v>
      </c>
      <c r="C36" s="64" t="s">
        <v>43</v>
      </c>
      <c r="D36" s="65" t="s">
        <v>100</v>
      </c>
      <c r="E36" s="64" t="s">
        <v>80</v>
      </c>
      <c r="F36" s="65" t="s">
        <v>102</v>
      </c>
      <c r="G36" s="65" t="s">
        <v>112</v>
      </c>
      <c r="H36" s="65" t="s">
        <v>98</v>
      </c>
      <c r="I36" s="20">
        <v>50000</v>
      </c>
      <c r="J36" s="20">
        <v>1435</v>
      </c>
      <c r="K36" s="20">
        <v>1854</v>
      </c>
      <c r="L36" s="20">
        <v>1520</v>
      </c>
      <c r="M36" s="20">
        <v>0</v>
      </c>
      <c r="N36" s="21">
        <f t="shared" si="0"/>
        <v>4809</v>
      </c>
      <c r="O36" s="52">
        <f t="shared" si="1"/>
        <v>45191</v>
      </c>
      <c r="P36" s="62"/>
      <c r="Q36" s="62"/>
    </row>
    <row r="37" spans="2:17" ht="27" customHeight="1" x14ac:dyDescent="0.25">
      <c r="B37" s="73">
        <v>28</v>
      </c>
      <c r="C37" s="64" t="s">
        <v>44</v>
      </c>
      <c r="D37" s="65" t="s">
        <v>100</v>
      </c>
      <c r="E37" s="64" t="s">
        <v>81</v>
      </c>
      <c r="F37" s="65" t="s">
        <v>102</v>
      </c>
      <c r="G37" s="65" t="s">
        <v>112</v>
      </c>
      <c r="H37" s="65" t="s">
        <v>98</v>
      </c>
      <c r="I37" s="20">
        <v>50000</v>
      </c>
      <c r="J37" s="20">
        <v>1435</v>
      </c>
      <c r="K37" s="20">
        <v>1854</v>
      </c>
      <c r="L37" s="20">
        <v>1520</v>
      </c>
      <c r="M37" s="20">
        <v>0</v>
      </c>
      <c r="N37" s="21">
        <f t="shared" si="0"/>
        <v>4809</v>
      </c>
      <c r="O37" s="52">
        <f t="shared" si="1"/>
        <v>45191</v>
      </c>
      <c r="P37" s="62"/>
      <c r="Q37" s="62"/>
    </row>
    <row r="38" spans="2:17" ht="27" customHeight="1" x14ac:dyDescent="0.25">
      <c r="B38" s="73">
        <v>29</v>
      </c>
      <c r="C38" s="64" t="s">
        <v>45</v>
      </c>
      <c r="D38" s="65" t="s">
        <v>100</v>
      </c>
      <c r="E38" s="64" t="s">
        <v>88</v>
      </c>
      <c r="F38" s="65" t="s">
        <v>106</v>
      </c>
      <c r="G38" s="65" t="s">
        <v>113</v>
      </c>
      <c r="H38" s="65" t="s">
        <v>98</v>
      </c>
      <c r="I38" s="20">
        <v>31500</v>
      </c>
      <c r="J38" s="20">
        <v>904.05</v>
      </c>
      <c r="K38" s="20">
        <v>0</v>
      </c>
      <c r="L38" s="20">
        <v>957.6</v>
      </c>
      <c r="M38" s="20">
        <v>0</v>
      </c>
      <c r="N38" s="21">
        <f t="shared" si="0"/>
        <v>1861.65</v>
      </c>
      <c r="O38" s="52">
        <f t="shared" si="1"/>
        <v>29638.35</v>
      </c>
      <c r="P38" s="62"/>
      <c r="Q38" s="62"/>
    </row>
    <row r="39" spans="2:17" ht="27" customHeight="1" x14ac:dyDescent="0.25">
      <c r="B39" s="73">
        <v>30</v>
      </c>
      <c r="C39" s="64" t="s">
        <v>46</v>
      </c>
      <c r="D39" s="65" t="s">
        <v>99</v>
      </c>
      <c r="E39" s="64" t="s">
        <v>89</v>
      </c>
      <c r="F39" s="65" t="s">
        <v>103</v>
      </c>
      <c r="G39" s="65" t="s">
        <v>112</v>
      </c>
      <c r="H39" s="65" t="s">
        <v>98</v>
      </c>
      <c r="I39" s="20">
        <v>26250</v>
      </c>
      <c r="J39" s="20">
        <v>753.38</v>
      </c>
      <c r="K39" s="20">
        <v>0</v>
      </c>
      <c r="L39" s="20">
        <v>798</v>
      </c>
      <c r="M39" s="20">
        <v>0</v>
      </c>
      <c r="N39" s="21">
        <f t="shared" si="0"/>
        <v>1551.38</v>
      </c>
      <c r="O39" s="52">
        <f t="shared" si="1"/>
        <v>24698.62</v>
      </c>
      <c r="P39" s="62"/>
      <c r="Q39" s="62"/>
    </row>
    <row r="40" spans="2:17" ht="27" customHeight="1" x14ac:dyDescent="0.25">
      <c r="B40" s="73">
        <v>31</v>
      </c>
      <c r="C40" s="64" t="s">
        <v>47</v>
      </c>
      <c r="D40" s="65" t="s">
        <v>99</v>
      </c>
      <c r="E40" s="64" t="s">
        <v>90</v>
      </c>
      <c r="F40" s="65" t="s">
        <v>106</v>
      </c>
      <c r="G40" s="65" t="s">
        <v>113</v>
      </c>
      <c r="H40" s="65" t="s">
        <v>98</v>
      </c>
      <c r="I40" s="20">
        <v>45000</v>
      </c>
      <c r="J40" s="20">
        <v>1291.5</v>
      </c>
      <c r="K40" s="20">
        <v>1148.33</v>
      </c>
      <c r="L40" s="20">
        <v>1368</v>
      </c>
      <c r="M40" s="20">
        <v>0</v>
      </c>
      <c r="N40" s="21">
        <f t="shared" si="0"/>
        <v>3807.83</v>
      </c>
      <c r="O40" s="52">
        <f t="shared" si="1"/>
        <v>41192.17</v>
      </c>
      <c r="P40" s="62"/>
      <c r="Q40" s="62"/>
    </row>
    <row r="41" spans="2:17" ht="27" customHeight="1" x14ac:dyDescent="0.25">
      <c r="B41" s="73">
        <v>32</v>
      </c>
      <c r="C41" s="64" t="s">
        <v>48</v>
      </c>
      <c r="D41" s="65" t="s">
        <v>100</v>
      </c>
      <c r="E41" s="64" t="s">
        <v>85</v>
      </c>
      <c r="F41" s="65" t="s">
        <v>103</v>
      </c>
      <c r="G41" s="65" t="s">
        <v>112</v>
      </c>
      <c r="H41" s="65" t="s">
        <v>98</v>
      </c>
      <c r="I41" s="20">
        <v>19800</v>
      </c>
      <c r="J41" s="20">
        <v>568.26</v>
      </c>
      <c r="K41" s="20">
        <v>0</v>
      </c>
      <c r="L41" s="20">
        <v>601.91999999999996</v>
      </c>
      <c r="M41" s="20">
        <v>0</v>
      </c>
      <c r="N41" s="21">
        <f t="shared" si="0"/>
        <v>1170.1799999999998</v>
      </c>
      <c r="O41" s="52">
        <f t="shared" si="1"/>
        <v>18629.82</v>
      </c>
      <c r="P41" s="62"/>
      <c r="Q41" s="62"/>
    </row>
    <row r="42" spans="2:17" ht="27" customHeight="1" x14ac:dyDescent="0.25">
      <c r="B42" s="73">
        <v>33</v>
      </c>
      <c r="C42" s="64" t="s">
        <v>49</v>
      </c>
      <c r="D42" s="65" t="s">
        <v>99</v>
      </c>
      <c r="E42" s="64" t="s">
        <v>91</v>
      </c>
      <c r="F42" s="65" t="s">
        <v>101</v>
      </c>
      <c r="G42" s="65" t="s">
        <v>111</v>
      </c>
      <c r="H42" s="65" t="s">
        <v>98</v>
      </c>
      <c r="I42" s="20">
        <v>136000</v>
      </c>
      <c r="J42" s="20">
        <v>3903.2</v>
      </c>
      <c r="K42" s="20">
        <v>20284.91</v>
      </c>
      <c r="L42" s="20">
        <v>4098.53</v>
      </c>
      <c r="M42" s="20">
        <v>1190.1199999999999</v>
      </c>
      <c r="N42" s="21">
        <f t="shared" si="0"/>
        <v>29476.76</v>
      </c>
      <c r="O42" s="52">
        <f t="shared" si="1"/>
        <v>106523.24</v>
      </c>
      <c r="P42" s="62"/>
      <c r="Q42" s="62"/>
    </row>
    <row r="43" spans="2:17" ht="27" customHeight="1" x14ac:dyDescent="0.25">
      <c r="B43" s="73">
        <v>34</v>
      </c>
      <c r="C43" s="64" t="s">
        <v>50</v>
      </c>
      <c r="D43" s="65" t="s">
        <v>100</v>
      </c>
      <c r="E43" s="64" t="s">
        <v>85</v>
      </c>
      <c r="F43" s="65" t="s">
        <v>103</v>
      </c>
      <c r="G43" s="65" t="s">
        <v>112</v>
      </c>
      <c r="H43" s="65" t="s">
        <v>98</v>
      </c>
      <c r="I43" s="20">
        <v>19800</v>
      </c>
      <c r="J43" s="20">
        <v>568.26</v>
      </c>
      <c r="K43" s="20">
        <v>0</v>
      </c>
      <c r="L43" s="20">
        <v>601.91999999999996</v>
      </c>
      <c r="M43" s="20">
        <v>0</v>
      </c>
      <c r="N43" s="21">
        <f t="shared" si="0"/>
        <v>1170.1799999999998</v>
      </c>
      <c r="O43" s="52">
        <f t="shared" si="1"/>
        <v>18629.82</v>
      </c>
      <c r="P43" s="62"/>
      <c r="Q43" s="62"/>
    </row>
    <row r="44" spans="2:17" ht="27" customHeight="1" x14ac:dyDescent="0.25">
      <c r="B44" s="73">
        <v>35</v>
      </c>
      <c r="C44" s="64" t="s">
        <v>51</v>
      </c>
      <c r="D44" s="65" t="s">
        <v>99</v>
      </c>
      <c r="E44" s="64" t="s">
        <v>92</v>
      </c>
      <c r="F44" s="65" t="s">
        <v>101</v>
      </c>
      <c r="G44" s="65" t="s">
        <v>111</v>
      </c>
      <c r="H44" s="65" t="s">
        <v>98</v>
      </c>
      <c r="I44" s="20">
        <v>75000</v>
      </c>
      <c r="J44" s="20">
        <v>2152.5</v>
      </c>
      <c r="K44" s="20">
        <v>6071.35</v>
      </c>
      <c r="L44" s="20">
        <v>2280</v>
      </c>
      <c r="M44" s="20">
        <v>1190.1199999999999</v>
      </c>
      <c r="N44" s="21">
        <f t="shared" si="0"/>
        <v>11693.970000000001</v>
      </c>
      <c r="O44" s="52">
        <f t="shared" si="1"/>
        <v>63306.03</v>
      </c>
      <c r="P44" s="62"/>
      <c r="Q44" s="62"/>
    </row>
    <row r="45" spans="2:17" ht="27" customHeight="1" x14ac:dyDescent="0.25">
      <c r="B45" s="73">
        <v>36</v>
      </c>
      <c r="C45" s="64" t="s">
        <v>52</v>
      </c>
      <c r="D45" s="65" t="s">
        <v>100</v>
      </c>
      <c r="E45" s="64" t="s">
        <v>93</v>
      </c>
      <c r="F45" s="65" t="s">
        <v>102</v>
      </c>
      <c r="G45" s="65" t="s">
        <v>111</v>
      </c>
      <c r="H45" s="65" t="s">
        <v>98</v>
      </c>
      <c r="I45" s="20">
        <v>60000</v>
      </c>
      <c r="J45" s="20">
        <v>1722</v>
      </c>
      <c r="K45" s="20">
        <v>3486.68</v>
      </c>
      <c r="L45" s="20">
        <v>1824</v>
      </c>
      <c r="M45" s="20">
        <v>0</v>
      </c>
      <c r="N45" s="21">
        <f t="shared" si="0"/>
        <v>7032.68</v>
      </c>
      <c r="O45" s="52">
        <f t="shared" si="1"/>
        <v>52967.32</v>
      </c>
      <c r="P45" s="62"/>
      <c r="Q45" s="62"/>
    </row>
    <row r="46" spans="2:17" s="36" customFormat="1" ht="27" customHeight="1" x14ac:dyDescent="0.25">
      <c r="B46" s="73">
        <v>37</v>
      </c>
      <c r="C46" s="64" t="s">
        <v>53</v>
      </c>
      <c r="D46" s="65" t="s">
        <v>100</v>
      </c>
      <c r="E46" s="64" t="s">
        <v>94</v>
      </c>
      <c r="F46" s="65" t="s">
        <v>103</v>
      </c>
      <c r="G46" s="65" t="s">
        <v>111</v>
      </c>
      <c r="H46" s="65" t="s">
        <v>98</v>
      </c>
      <c r="I46" s="20">
        <v>14300</v>
      </c>
      <c r="J46" s="20">
        <v>410.41</v>
      </c>
      <c r="K46" s="20">
        <v>0</v>
      </c>
      <c r="L46" s="20">
        <v>434.72</v>
      </c>
      <c r="M46" s="20">
        <v>0</v>
      </c>
      <c r="N46" s="21">
        <f t="shared" si="0"/>
        <v>845.13000000000011</v>
      </c>
      <c r="O46" s="52">
        <f t="shared" si="1"/>
        <v>13454.869999999999</v>
      </c>
      <c r="P46" s="67"/>
      <c r="Q46" s="67"/>
    </row>
    <row r="47" spans="2:17" ht="27" customHeight="1" x14ac:dyDescent="0.25">
      <c r="B47" s="73">
        <v>38</v>
      </c>
      <c r="C47" s="64" t="s">
        <v>54</v>
      </c>
      <c r="D47" s="65" t="s">
        <v>100</v>
      </c>
      <c r="E47" s="64" t="s">
        <v>94</v>
      </c>
      <c r="F47" s="65" t="s">
        <v>103</v>
      </c>
      <c r="G47" s="65" t="s">
        <v>111</v>
      </c>
      <c r="H47" s="65" t="s">
        <v>98</v>
      </c>
      <c r="I47" s="20">
        <v>22000</v>
      </c>
      <c r="J47" s="20">
        <v>631.4</v>
      </c>
      <c r="K47" s="20">
        <v>0</v>
      </c>
      <c r="L47" s="20">
        <v>668.8</v>
      </c>
      <c r="M47" s="20">
        <v>0</v>
      </c>
      <c r="N47" s="21">
        <f t="shared" si="0"/>
        <v>1300.1999999999998</v>
      </c>
      <c r="O47" s="52">
        <f t="shared" si="1"/>
        <v>20699.8</v>
      </c>
      <c r="P47" s="62"/>
      <c r="Q47" s="62"/>
    </row>
    <row r="48" spans="2:17" ht="27" customHeight="1" x14ac:dyDescent="0.25">
      <c r="B48" s="73">
        <v>39</v>
      </c>
      <c r="C48" s="64" t="s">
        <v>55</v>
      </c>
      <c r="D48" s="65" t="s">
        <v>99</v>
      </c>
      <c r="E48" s="64" t="s">
        <v>94</v>
      </c>
      <c r="F48" s="65" t="s">
        <v>103</v>
      </c>
      <c r="G48" s="65" t="s">
        <v>111</v>
      </c>
      <c r="H48" s="65" t="s">
        <v>98</v>
      </c>
      <c r="I48" s="20">
        <v>22000</v>
      </c>
      <c r="J48" s="20">
        <v>631.4</v>
      </c>
      <c r="K48" s="20">
        <v>0</v>
      </c>
      <c r="L48" s="20">
        <v>668.8</v>
      </c>
      <c r="M48" s="20">
        <v>1190.1199999999999</v>
      </c>
      <c r="N48" s="21">
        <f t="shared" si="0"/>
        <v>2490.3199999999997</v>
      </c>
      <c r="O48" s="52">
        <f t="shared" si="1"/>
        <v>19509.68</v>
      </c>
      <c r="P48" s="62"/>
      <c r="Q48" s="62"/>
    </row>
    <row r="49" spans="1:192" ht="27" customHeight="1" x14ac:dyDescent="0.25">
      <c r="B49" s="73">
        <v>40</v>
      </c>
      <c r="C49" s="64" t="s">
        <v>56</v>
      </c>
      <c r="D49" s="65" t="s">
        <v>100</v>
      </c>
      <c r="E49" s="64" t="s">
        <v>73</v>
      </c>
      <c r="F49" s="65" t="s">
        <v>105</v>
      </c>
      <c r="G49" s="65" t="s">
        <v>110</v>
      </c>
      <c r="H49" s="65" t="s">
        <v>98</v>
      </c>
      <c r="I49" s="20">
        <v>23100</v>
      </c>
      <c r="J49" s="20">
        <v>662.97</v>
      </c>
      <c r="K49" s="20">
        <v>0</v>
      </c>
      <c r="L49" s="20">
        <v>702.24</v>
      </c>
      <c r="M49" s="20">
        <v>0</v>
      </c>
      <c r="N49" s="21">
        <f t="shared" ref="N49:N59" si="2">SUM(J49:M49)</f>
        <v>1365.21</v>
      </c>
      <c r="O49" s="52">
        <f t="shared" ref="O49:O59" si="3">+I49-N49</f>
        <v>21734.79</v>
      </c>
      <c r="P49" s="62"/>
      <c r="Q49" s="62"/>
    </row>
    <row r="50" spans="1:192" ht="27" customHeight="1" x14ac:dyDescent="0.25">
      <c r="B50" s="73">
        <v>41</v>
      </c>
      <c r="C50" s="64" t="s">
        <v>57</v>
      </c>
      <c r="D50" s="65" t="s">
        <v>100</v>
      </c>
      <c r="E50" s="64" t="s">
        <v>94</v>
      </c>
      <c r="F50" s="65" t="s">
        <v>103</v>
      </c>
      <c r="G50" s="65" t="s">
        <v>111</v>
      </c>
      <c r="H50" s="65" t="s">
        <v>98</v>
      </c>
      <c r="I50" s="20">
        <v>22000</v>
      </c>
      <c r="J50" s="20">
        <v>631.4</v>
      </c>
      <c r="K50" s="20">
        <v>0</v>
      </c>
      <c r="L50" s="20">
        <v>668.8</v>
      </c>
      <c r="M50" s="20">
        <v>0</v>
      </c>
      <c r="N50" s="21">
        <f t="shared" si="2"/>
        <v>1300.1999999999998</v>
      </c>
      <c r="O50" s="52">
        <f t="shared" si="3"/>
        <v>20699.8</v>
      </c>
      <c r="P50" s="62"/>
      <c r="Q50" s="62"/>
    </row>
    <row r="51" spans="1:192" ht="27.75" customHeight="1" x14ac:dyDescent="0.25">
      <c r="B51" s="73">
        <v>42</v>
      </c>
      <c r="C51" s="64" t="s">
        <v>58</v>
      </c>
      <c r="D51" s="65" t="s">
        <v>100</v>
      </c>
      <c r="E51" s="64" t="s">
        <v>95</v>
      </c>
      <c r="F51" s="65" t="s">
        <v>102</v>
      </c>
      <c r="G51" s="65" t="s">
        <v>111</v>
      </c>
      <c r="H51" s="65" t="s">
        <v>98</v>
      </c>
      <c r="I51" s="20">
        <v>70000</v>
      </c>
      <c r="J51" s="20">
        <v>2009</v>
      </c>
      <c r="K51" s="20">
        <v>5368.48</v>
      </c>
      <c r="L51" s="20">
        <v>2128</v>
      </c>
      <c r="M51" s="20">
        <v>0</v>
      </c>
      <c r="N51" s="21">
        <f t="shared" si="2"/>
        <v>9505.48</v>
      </c>
      <c r="O51" s="52">
        <f t="shared" si="3"/>
        <v>60494.520000000004</v>
      </c>
      <c r="P51" s="62"/>
      <c r="Q51" s="62"/>
    </row>
    <row r="52" spans="1:192" ht="27.75" customHeight="1" x14ac:dyDescent="0.25">
      <c r="B52" s="73">
        <v>43</v>
      </c>
      <c r="C52" s="64" t="s">
        <v>59</v>
      </c>
      <c r="D52" s="65" t="s">
        <v>99</v>
      </c>
      <c r="E52" s="64" t="s">
        <v>78</v>
      </c>
      <c r="F52" s="65" t="s">
        <v>104</v>
      </c>
      <c r="G52" s="65" t="s">
        <v>109</v>
      </c>
      <c r="H52" s="65" t="s">
        <v>98</v>
      </c>
      <c r="I52" s="20">
        <v>40000</v>
      </c>
      <c r="J52" s="20">
        <v>1148</v>
      </c>
      <c r="K52" s="20">
        <v>442.65</v>
      </c>
      <c r="L52" s="20">
        <v>1216</v>
      </c>
      <c r="M52" s="20"/>
      <c r="N52" s="21">
        <f t="shared" si="2"/>
        <v>2806.65</v>
      </c>
      <c r="O52" s="52">
        <f t="shared" si="3"/>
        <v>37193.35</v>
      </c>
      <c r="P52" s="62"/>
      <c r="Q52" s="62"/>
    </row>
    <row r="53" spans="1:192" ht="27" customHeight="1" x14ac:dyDescent="0.25">
      <c r="B53" s="73">
        <v>44</v>
      </c>
      <c r="C53" s="64" t="s">
        <v>60</v>
      </c>
      <c r="D53" s="65" t="s">
        <v>99</v>
      </c>
      <c r="E53" s="64" t="s">
        <v>94</v>
      </c>
      <c r="F53" s="65" t="s">
        <v>103</v>
      </c>
      <c r="G53" s="65" t="s">
        <v>111</v>
      </c>
      <c r="H53" s="65" t="s">
        <v>98</v>
      </c>
      <c r="I53" s="20">
        <v>22000</v>
      </c>
      <c r="J53" s="20">
        <v>631.4</v>
      </c>
      <c r="K53" s="20">
        <v>0</v>
      </c>
      <c r="L53" s="20">
        <v>668.8</v>
      </c>
      <c r="M53" s="20">
        <v>0</v>
      </c>
      <c r="N53" s="21">
        <f t="shared" si="2"/>
        <v>1300.1999999999998</v>
      </c>
      <c r="O53" s="52">
        <f t="shared" si="3"/>
        <v>20699.8</v>
      </c>
      <c r="P53" s="62"/>
      <c r="Q53" s="62"/>
    </row>
    <row r="54" spans="1:192" ht="27" customHeight="1" x14ac:dyDescent="0.25">
      <c r="B54" s="73">
        <v>45</v>
      </c>
      <c r="C54" s="64" t="s">
        <v>61</v>
      </c>
      <c r="D54" s="65" t="s">
        <v>100</v>
      </c>
      <c r="E54" s="64" t="s">
        <v>94</v>
      </c>
      <c r="F54" s="65" t="s">
        <v>103</v>
      </c>
      <c r="G54" s="65" t="s">
        <v>111</v>
      </c>
      <c r="H54" s="65" t="s">
        <v>98</v>
      </c>
      <c r="I54" s="20">
        <v>22000</v>
      </c>
      <c r="J54" s="20">
        <v>631.4</v>
      </c>
      <c r="K54" s="20">
        <v>0</v>
      </c>
      <c r="L54" s="20">
        <v>668.8</v>
      </c>
      <c r="M54" s="20">
        <v>0</v>
      </c>
      <c r="N54" s="21">
        <f t="shared" si="2"/>
        <v>1300.1999999999998</v>
      </c>
      <c r="O54" s="52">
        <f t="shared" si="3"/>
        <v>20699.8</v>
      </c>
      <c r="P54" s="62"/>
      <c r="Q54" s="62"/>
    </row>
    <row r="55" spans="1:192" ht="27" customHeight="1" x14ac:dyDescent="0.25">
      <c r="B55" s="73">
        <v>46</v>
      </c>
      <c r="C55" s="64" t="s">
        <v>62</v>
      </c>
      <c r="D55" s="65" t="s">
        <v>100</v>
      </c>
      <c r="E55" s="64" t="s">
        <v>94</v>
      </c>
      <c r="F55" s="65" t="s">
        <v>103</v>
      </c>
      <c r="G55" s="65" t="s">
        <v>111</v>
      </c>
      <c r="H55" s="65" t="s">
        <v>98</v>
      </c>
      <c r="I55" s="20">
        <v>22000</v>
      </c>
      <c r="J55" s="20">
        <v>631.4</v>
      </c>
      <c r="K55" s="20">
        <v>0</v>
      </c>
      <c r="L55" s="20">
        <v>668.8</v>
      </c>
      <c r="M55" s="20">
        <v>0</v>
      </c>
      <c r="N55" s="21">
        <f t="shared" si="2"/>
        <v>1300.1999999999998</v>
      </c>
      <c r="O55" s="52">
        <f t="shared" si="3"/>
        <v>20699.8</v>
      </c>
      <c r="P55" s="62"/>
      <c r="Q55" s="62"/>
    </row>
    <row r="56" spans="1:192" ht="27" customHeight="1" x14ac:dyDescent="0.25">
      <c r="B56" s="73">
        <v>47</v>
      </c>
      <c r="C56" s="64" t="s">
        <v>63</v>
      </c>
      <c r="D56" s="65" t="s">
        <v>100</v>
      </c>
      <c r="E56" s="64" t="s">
        <v>85</v>
      </c>
      <c r="F56" s="65" t="s">
        <v>103</v>
      </c>
      <c r="G56" s="65" t="s">
        <v>112</v>
      </c>
      <c r="H56" s="65" t="s">
        <v>98</v>
      </c>
      <c r="I56" s="20">
        <v>19800</v>
      </c>
      <c r="J56" s="20">
        <v>568.26</v>
      </c>
      <c r="K56" s="20">
        <v>0</v>
      </c>
      <c r="L56" s="20">
        <v>601.91999999999996</v>
      </c>
      <c r="M56" s="20">
        <v>0</v>
      </c>
      <c r="N56" s="21">
        <f t="shared" si="2"/>
        <v>1170.1799999999998</v>
      </c>
      <c r="O56" s="52">
        <f t="shared" si="3"/>
        <v>18629.82</v>
      </c>
      <c r="P56" s="62"/>
      <c r="Q56" s="62"/>
    </row>
    <row r="57" spans="1:192" ht="27" customHeight="1" x14ac:dyDescent="0.25">
      <c r="B57" s="73">
        <v>48</v>
      </c>
      <c r="C57" s="64" t="s">
        <v>64</v>
      </c>
      <c r="D57" s="65" t="s">
        <v>100</v>
      </c>
      <c r="E57" s="64" t="s">
        <v>94</v>
      </c>
      <c r="F57" s="65" t="s">
        <v>103</v>
      </c>
      <c r="G57" s="65" t="s">
        <v>111</v>
      </c>
      <c r="H57" s="65" t="s">
        <v>98</v>
      </c>
      <c r="I57" s="20">
        <v>22000</v>
      </c>
      <c r="J57" s="20">
        <v>631.4</v>
      </c>
      <c r="K57" s="20">
        <v>0</v>
      </c>
      <c r="L57" s="20">
        <v>668.8</v>
      </c>
      <c r="M57" s="20">
        <v>0</v>
      </c>
      <c r="N57" s="21">
        <f t="shared" si="2"/>
        <v>1300.1999999999998</v>
      </c>
      <c r="O57" s="52">
        <f t="shared" si="3"/>
        <v>20699.8</v>
      </c>
      <c r="P57" s="62"/>
      <c r="Q57" s="62"/>
    </row>
    <row r="58" spans="1:192" ht="27" customHeight="1" x14ac:dyDescent="0.25">
      <c r="B58" s="73">
        <v>49</v>
      </c>
      <c r="C58" s="64" t="s">
        <v>65</v>
      </c>
      <c r="D58" s="65" t="s">
        <v>99</v>
      </c>
      <c r="E58" s="64" t="s">
        <v>96</v>
      </c>
      <c r="F58" s="65" t="s">
        <v>104</v>
      </c>
      <c r="G58" s="65" t="s">
        <v>109</v>
      </c>
      <c r="H58" s="65" t="s">
        <v>98</v>
      </c>
      <c r="I58" s="20">
        <v>45000</v>
      </c>
      <c r="J58" s="20">
        <v>1291.5</v>
      </c>
      <c r="K58" s="20">
        <v>791.29</v>
      </c>
      <c r="L58" s="20">
        <v>1368</v>
      </c>
      <c r="M58" s="20">
        <v>2380.2399999999998</v>
      </c>
      <c r="N58" s="21">
        <f t="shared" si="2"/>
        <v>5831.03</v>
      </c>
      <c r="O58" s="52">
        <f t="shared" si="3"/>
        <v>39168.97</v>
      </c>
      <c r="P58" s="62"/>
      <c r="Q58" s="62"/>
    </row>
    <row r="59" spans="1:192" ht="27" customHeight="1" x14ac:dyDescent="0.25">
      <c r="B59" s="73">
        <v>50</v>
      </c>
      <c r="C59" s="64" t="s">
        <v>66</v>
      </c>
      <c r="D59" s="65" t="s">
        <v>100</v>
      </c>
      <c r="E59" s="64" t="s">
        <v>97</v>
      </c>
      <c r="F59" s="65" t="s">
        <v>105</v>
      </c>
      <c r="G59" s="65" t="s">
        <v>110</v>
      </c>
      <c r="H59" s="65" t="s">
        <v>98</v>
      </c>
      <c r="I59" s="20">
        <v>20000</v>
      </c>
      <c r="J59" s="20">
        <v>574</v>
      </c>
      <c r="K59" s="20">
        <v>0</v>
      </c>
      <c r="L59" s="20">
        <v>608</v>
      </c>
      <c r="M59" s="20">
        <v>1190.1199999999999</v>
      </c>
      <c r="N59" s="21">
        <f t="shared" si="2"/>
        <v>2372.12</v>
      </c>
      <c r="O59" s="52">
        <f t="shared" si="3"/>
        <v>17627.88</v>
      </c>
      <c r="P59" s="62"/>
      <c r="Q59" s="62"/>
    </row>
    <row r="60" spans="1:192" s="69" customFormat="1" ht="29.25" customHeight="1" x14ac:dyDescent="0.25">
      <c r="A60" s="36"/>
      <c r="B60" s="73">
        <v>51</v>
      </c>
      <c r="C60" s="64" t="s">
        <v>125</v>
      </c>
      <c r="D60" s="65" t="s">
        <v>100</v>
      </c>
      <c r="E60" s="64" t="s">
        <v>73</v>
      </c>
      <c r="F60" s="65" t="s">
        <v>105</v>
      </c>
      <c r="G60" s="65" t="s">
        <v>142</v>
      </c>
      <c r="H60" s="65" t="s">
        <v>98</v>
      </c>
      <c r="I60" s="20">
        <v>22000</v>
      </c>
      <c r="J60" s="20">
        <v>631.4</v>
      </c>
      <c r="K60" s="20">
        <v>0</v>
      </c>
      <c r="L60" s="20">
        <v>668.8</v>
      </c>
      <c r="M60" s="20">
        <v>0</v>
      </c>
      <c r="N60" s="20">
        <f t="shared" ref="N60:N63" si="4">SUM(J60:M60)</f>
        <v>1300.1999999999998</v>
      </c>
      <c r="O60" s="37">
        <f t="shared" ref="O60:O63" si="5">+I60-N60</f>
        <v>20699.8</v>
      </c>
      <c r="P60" s="68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6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6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6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36"/>
      <c r="GE60" s="36"/>
      <c r="GF60" s="36"/>
      <c r="GG60" s="36"/>
      <c r="GH60" s="36"/>
      <c r="GI60" s="36"/>
      <c r="GJ60" s="36"/>
    </row>
    <row r="61" spans="1:192" s="69" customFormat="1" ht="29.25" customHeight="1" x14ac:dyDescent="0.25">
      <c r="A61" s="36"/>
      <c r="B61" s="73">
        <v>52</v>
      </c>
      <c r="C61" s="64" t="s">
        <v>128</v>
      </c>
      <c r="D61" s="65" t="s">
        <v>99</v>
      </c>
      <c r="E61" s="64" t="s">
        <v>138</v>
      </c>
      <c r="F61" s="65" t="s">
        <v>103</v>
      </c>
      <c r="G61" s="65" t="s">
        <v>142</v>
      </c>
      <c r="H61" s="65" t="s">
        <v>98</v>
      </c>
      <c r="I61" s="20">
        <v>30000</v>
      </c>
      <c r="J61" s="20">
        <v>861</v>
      </c>
      <c r="K61" s="20">
        <v>0</v>
      </c>
      <c r="L61" s="20">
        <v>912</v>
      </c>
      <c r="M61" s="20">
        <v>0</v>
      </c>
      <c r="N61" s="20">
        <f t="shared" si="4"/>
        <v>1773</v>
      </c>
      <c r="O61" s="37">
        <f t="shared" si="5"/>
        <v>28227</v>
      </c>
      <c r="P61" s="68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  <c r="EG61" s="36"/>
      <c r="EH61" s="36"/>
      <c r="EI61" s="36"/>
      <c r="EJ61" s="36"/>
      <c r="EK61" s="36"/>
      <c r="EL61" s="36"/>
      <c r="EM61" s="36"/>
      <c r="EN61" s="36"/>
      <c r="EO61" s="36"/>
      <c r="EP61" s="36"/>
      <c r="EQ61" s="36"/>
      <c r="ER61" s="36"/>
      <c r="ES61" s="36"/>
      <c r="ET61" s="36"/>
      <c r="EU61" s="36"/>
      <c r="EV61" s="36"/>
      <c r="EW61" s="36"/>
      <c r="EX61" s="36"/>
      <c r="EY61" s="36"/>
      <c r="EZ61" s="36"/>
      <c r="FA61" s="36"/>
      <c r="FB61" s="36"/>
      <c r="FC61" s="36"/>
      <c r="FD61" s="36"/>
      <c r="FE61" s="36"/>
      <c r="FF61" s="36"/>
      <c r="FG61" s="36"/>
      <c r="FH61" s="36"/>
      <c r="FI61" s="36"/>
      <c r="FJ61" s="36"/>
      <c r="FK61" s="36"/>
      <c r="FL61" s="36"/>
      <c r="FM61" s="36"/>
      <c r="FN61" s="36"/>
      <c r="FO61" s="36"/>
      <c r="FP61" s="36"/>
      <c r="FQ61" s="36"/>
      <c r="FR61" s="36"/>
      <c r="FS61" s="36"/>
      <c r="FT61" s="36"/>
      <c r="FU61" s="36"/>
      <c r="FV61" s="36"/>
      <c r="FW61" s="36"/>
      <c r="FX61" s="36"/>
      <c r="FY61" s="36"/>
      <c r="FZ61" s="36"/>
      <c r="GA61" s="36"/>
      <c r="GB61" s="36"/>
      <c r="GC61" s="36"/>
      <c r="GD61" s="36"/>
      <c r="GE61" s="36"/>
      <c r="GF61" s="36"/>
      <c r="GG61" s="36"/>
      <c r="GH61" s="36"/>
      <c r="GI61" s="36"/>
      <c r="GJ61" s="36"/>
    </row>
    <row r="62" spans="1:192" s="69" customFormat="1" ht="29.25" customHeight="1" x14ac:dyDescent="0.25">
      <c r="A62" s="36"/>
      <c r="B62" s="73">
        <v>53</v>
      </c>
      <c r="C62" s="64" t="s">
        <v>129</v>
      </c>
      <c r="D62" s="65" t="s">
        <v>99</v>
      </c>
      <c r="E62" s="64" t="s">
        <v>139</v>
      </c>
      <c r="F62" s="65" t="s">
        <v>104</v>
      </c>
      <c r="G62" s="65" t="s">
        <v>109</v>
      </c>
      <c r="H62" s="65" t="s">
        <v>98</v>
      </c>
      <c r="I62" s="20">
        <v>50000</v>
      </c>
      <c r="J62" s="20">
        <v>1435</v>
      </c>
      <c r="K62" s="20">
        <v>1854</v>
      </c>
      <c r="L62" s="20">
        <v>1520</v>
      </c>
      <c r="M62" s="20">
        <v>0</v>
      </c>
      <c r="N62" s="20">
        <f t="shared" si="4"/>
        <v>4809</v>
      </c>
      <c r="O62" s="37">
        <f t="shared" si="5"/>
        <v>45191</v>
      </c>
      <c r="P62" s="68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36"/>
      <c r="DS62" s="36"/>
      <c r="DT62" s="36"/>
      <c r="DU62" s="36"/>
      <c r="DV62" s="36"/>
      <c r="DW62" s="36"/>
      <c r="DX62" s="36"/>
      <c r="DY62" s="36"/>
      <c r="DZ62" s="36"/>
      <c r="EA62" s="36"/>
      <c r="EB62" s="36"/>
      <c r="EC62" s="36"/>
      <c r="ED62" s="36"/>
      <c r="EE62" s="36"/>
      <c r="EF62" s="36"/>
      <c r="EG62" s="36"/>
      <c r="EH62" s="36"/>
      <c r="EI62" s="36"/>
      <c r="EJ62" s="36"/>
      <c r="EK62" s="36"/>
      <c r="EL62" s="36"/>
      <c r="EM62" s="36"/>
      <c r="EN62" s="36"/>
      <c r="EO62" s="36"/>
      <c r="EP62" s="36"/>
      <c r="EQ62" s="36"/>
      <c r="ER62" s="36"/>
      <c r="ES62" s="36"/>
      <c r="ET62" s="36"/>
      <c r="EU62" s="36"/>
      <c r="EV62" s="36"/>
      <c r="EW62" s="36"/>
      <c r="EX62" s="36"/>
      <c r="EY62" s="36"/>
      <c r="EZ62" s="36"/>
      <c r="FA62" s="36"/>
      <c r="FB62" s="36"/>
      <c r="FC62" s="36"/>
      <c r="FD62" s="36"/>
      <c r="FE62" s="36"/>
      <c r="FF62" s="36"/>
      <c r="FG62" s="36"/>
      <c r="FH62" s="36"/>
      <c r="FI62" s="36"/>
      <c r="FJ62" s="36"/>
      <c r="FK62" s="36"/>
      <c r="FL62" s="36"/>
      <c r="FM62" s="36"/>
      <c r="FN62" s="36"/>
      <c r="FO62" s="36"/>
      <c r="FP62" s="36"/>
      <c r="FQ62" s="36"/>
      <c r="FR62" s="36"/>
      <c r="FS62" s="36"/>
      <c r="FT62" s="36"/>
      <c r="FU62" s="36"/>
      <c r="FV62" s="36"/>
      <c r="FW62" s="36"/>
      <c r="FX62" s="36"/>
      <c r="FY62" s="36"/>
      <c r="FZ62" s="36"/>
      <c r="GA62" s="36"/>
      <c r="GB62" s="36"/>
      <c r="GC62" s="36"/>
      <c r="GD62" s="36"/>
      <c r="GE62" s="36"/>
      <c r="GF62" s="36"/>
      <c r="GG62" s="36"/>
      <c r="GH62" s="36"/>
      <c r="GI62" s="36"/>
      <c r="GJ62" s="36"/>
    </row>
    <row r="63" spans="1:192" s="69" customFormat="1" ht="29.25" customHeight="1" x14ac:dyDescent="0.25">
      <c r="A63" s="36"/>
      <c r="B63" s="73">
        <v>54</v>
      </c>
      <c r="C63" s="64" t="s">
        <v>130</v>
      </c>
      <c r="D63" s="65" t="s">
        <v>99</v>
      </c>
      <c r="E63" s="64" t="s">
        <v>74</v>
      </c>
      <c r="F63" s="65" t="s">
        <v>105</v>
      </c>
      <c r="G63" s="65" t="s">
        <v>142</v>
      </c>
      <c r="H63" s="65" t="s">
        <v>98</v>
      </c>
      <c r="I63" s="20">
        <v>15000</v>
      </c>
      <c r="J63" s="20">
        <v>430.5</v>
      </c>
      <c r="K63" s="20">
        <v>0</v>
      </c>
      <c r="L63" s="20">
        <v>456</v>
      </c>
      <c r="M63" s="20">
        <v>0</v>
      </c>
      <c r="N63" s="20">
        <f t="shared" si="4"/>
        <v>886.5</v>
      </c>
      <c r="O63" s="37">
        <f t="shared" si="5"/>
        <v>14113.5</v>
      </c>
      <c r="P63" s="68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36"/>
      <c r="EF63" s="36"/>
      <c r="EG63" s="36"/>
      <c r="EH63" s="36"/>
      <c r="EI63" s="36"/>
      <c r="EJ63" s="36"/>
      <c r="EK63" s="36"/>
      <c r="EL63" s="36"/>
      <c r="EM63" s="36"/>
      <c r="EN63" s="36"/>
      <c r="EO63" s="36"/>
      <c r="EP63" s="36"/>
      <c r="EQ63" s="36"/>
      <c r="ER63" s="36"/>
      <c r="ES63" s="36"/>
      <c r="ET63" s="36"/>
      <c r="EU63" s="36"/>
      <c r="EV63" s="36"/>
      <c r="EW63" s="36"/>
      <c r="EX63" s="36"/>
      <c r="EY63" s="36"/>
      <c r="EZ63" s="36"/>
      <c r="FA63" s="36"/>
      <c r="FB63" s="36"/>
      <c r="FC63" s="36"/>
      <c r="FD63" s="36"/>
      <c r="FE63" s="36"/>
      <c r="FF63" s="36"/>
      <c r="FG63" s="36"/>
      <c r="FH63" s="36"/>
      <c r="FI63" s="36"/>
      <c r="FJ63" s="36"/>
      <c r="FK63" s="36"/>
      <c r="FL63" s="36"/>
      <c r="FM63" s="36"/>
      <c r="FN63" s="36"/>
      <c r="FO63" s="36"/>
      <c r="FP63" s="36"/>
      <c r="FQ63" s="36"/>
      <c r="FR63" s="36"/>
      <c r="FS63" s="36"/>
      <c r="FT63" s="36"/>
      <c r="FU63" s="36"/>
      <c r="FV63" s="36"/>
      <c r="FW63" s="36"/>
      <c r="FX63" s="36"/>
      <c r="FY63" s="36"/>
      <c r="FZ63" s="36"/>
      <c r="GA63" s="36"/>
      <c r="GB63" s="36"/>
      <c r="GC63" s="36"/>
      <c r="GD63" s="36"/>
      <c r="GE63" s="36"/>
      <c r="GF63" s="36"/>
      <c r="GG63" s="36"/>
      <c r="GH63" s="36"/>
      <c r="GI63" s="36"/>
      <c r="GJ63" s="36"/>
    </row>
    <row r="64" spans="1:192" s="69" customFormat="1" ht="29.25" customHeight="1" x14ac:dyDescent="0.25">
      <c r="A64" s="36"/>
      <c r="B64" s="73">
        <v>55</v>
      </c>
      <c r="C64" s="70" t="s">
        <v>146</v>
      </c>
      <c r="D64" s="71" t="s">
        <v>99</v>
      </c>
      <c r="E64" s="70" t="s">
        <v>74</v>
      </c>
      <c r="F64" s="71" t="s">
        <v>105</v>
      </c>
      <c r="G64" s="71" t="s">
        <v>142</v>
      </c>
      <c r="H64" s="71" t="s">
        <v>98</v>
      </c>
      <c r="I64" s="21">
        <v>15000</v>
      </c>
      <c r="J64" s="21">
        <v>430.5</v>
      </c>
      <c r="K64" s="21">
        <v>0</v>
      </c>
      <c r="L64" s="21">
        <v>456</v>
      </c>
      <c r="M64" s="21">
        <v>0</v>
      </c>
      <c r="N64" s="21">
        <f t="shared" ref="N64:N70" si="6">SUM(J64:M64)</f>
        <v>886.5</v>
      </c>
      <c r="O64" s="52">
        <f t="shared" ref="O64" si="7">+I64-N64</f>
        <v>14113.5</v>
      </c>
      <c r="P64" s="68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G64" s="36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36"/>
      <c r="DS64" s="36"/>
      <c r="DT64" s="36"/>
      <c r="DU64" s="36"/>
      <c r="DV64" s="36"/>
      <c r="DW64" s="36"/>
      <c r="DX64" s="36"/>
      <c r="DY64" s="36"/>
      <c r="DZ64" s="36"/>
      <c r="EA64" s="36"/>
      <c r="EB64" s="36"/>
      <c r="EC64" s="36"/>
      <c r="ED64" s="36"/>
      <c r="EE64" s="36"/>
      <c r="EF64" s="36"/>
      <c r="EG64" s="36"/>
      <c r="EH64" s="36"/>
      <c r="EI64" s="36"/>
      <c r="EJ64" s="36"/>
      <c r="EK64" s="36"/>
      <c r="EL64" s="36"/>
      <c r="EM64" s="36"/>
      <c r="EN64" s="36"/>
      <c r="EO64" s="36"/>
      <c r="EP64" s="36"/>
      <c r="EQ64" s="36"/>
      <c r="ER64" s="36"/>
      <c r="ES64" s="36"/>
      <c r="ET64" s="36"/>
      <c r="EU64" s="36"/>
      <c r="EV64" s="36"/>
      <c r="EW64" s="36"/>
      <c r="EX64" s="36"/>
      <c r="EY64" s="36"/>
      <c r="EZ64" s="36"/>
      <c r="FA64" s="36"/>
      <c r="FB64" s="36"/>
      <c r="FC64" s="36"/>
      <c r="FD64" s="36"/>
      <c r="FE64" s="36"/>
      <c r="FF64" s="36"/>
      <c r="FG64" s="36"/>
      <c r="FH64" s="36"/>
      <c r="FI64" s="36"/>
      <c r="FJ64" s="36"/>
      <c r="FK64" s="36"/>
      <c r="FL64" s="36"/>
      <c r="FM64" s="36"/>
      <c r="FN64" s="36"/>
      <c r="FO64" s="36"/>
      <c r="FP64" s="36"/>
      <c r="FQ64" s="36"/>
      <c r="FR64" s="36"/>
      <c r="FS64" s="36"/>
      <c r="FT64" s="36"/>
      <c r="FU64" s="36"/>
      <c r="FV64" s="36"/>
      <c r="FW64" s="36"/>
      <c r="FX64" s="36"/>
      <c r="FY64" s="36"/>
      <c r="FZ64" s="36"/>
      <c r="GA64" s="36"/>
      <c r="GB64" s="36"/>
      <c r="GC64" s="36"/>
      <c r="GD64" s="36"/>
      <c r="GE64" s="36"/>
      <c r="GF64" s="36"/>
      <c r="GG64" s="36"/>
      <c r="GH64" s="36"/>
      <c r="GI64" s="36"/>
      <c r="GJ64" s="36"/>
    </row>
    <row r="65" spans="1:192" s="69" customFormat="1" ht="29.25" customHeight="1" x14ac:dyDescent="0.25">
      <c r="A65" s="36"/>
      <c r="B65" s="73">
        <v>56</v>
      </c>
      <c r="C65" s="64" t="s">
        <v>148</v>
      </c>
      <c r="D65" s="65" t="s">
        <v>100</v>
      </c>
      <c r="E65" s="64" t="s">
        <v>159</v>
      </c>
      <c r="F65" s="65" t="s">
        <v>103</v>
      </c>
      <c r="G65" s="65" t="s">
        <v>111</v>
      </c>
      <c r="H65" s="71" t="s">
        <v>98</v>
      </c>
      <c r="I65" s="20">
        <v>33000</v>
      </c>
      <c r="J65" s="20">
        <v>947.1</v>
      </c>
      <c r="K65" s="20">
        <v>0</v>
      </c>
      <c r="L65" s="20">
        <v>1003.2</v>
      </c>
      <c r="M65" s="20">
        <v>0</v>
      </c>
      <c r="N65" s="20">
        <f t="shared" si="6"/>
        <v>1950.3000000000002</v>
      </c>
      <c r="O65" s="37">
        <f t="shared" ref="O65:O72" si="8">+I65-N65</f>
        <v>31049.7</v>
      </c>
      <c r="P65" s="68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6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36"/>
      <c r="DS65" s="36"/>
      <c r="DT65" s="36"/>
      <c r="DU65" s="36"/>
      <c r="DV65" s="36"/>
      <c r="DW65" s="36"/>
      <c r="DX65" s="36"/>
      <c r="DY65" s="36"/>
      <c r="DZ65" s="36"/>
      <c r="EA65" s="36"/>
      <c r="EB65" s="36"/>
      <c r="EC65" s="36"/>
      <c r="ED65" s="36"/>
      <c r="EE65" s="36"/>
      <c r="EF65" s="36"/>
      <c r="EG65" s="36"/>
      <c r="EH65" s="36"/>
      <c r="EI65" s="36"/>
      <c r="EJ65" s="36"/>
      <c r="EK65" s="36"/>
      <c r="EL65" s="36"/>
      <c r="EM65" s="36"/>
      <c r="EN65" s="36"/>
      <c r="EO65" s="36"/>
      <c r="EP65" s="36"/>
      <c r="EQ65" s="36"/>
      <c r="ER65" s="36"/>
      <c r="ES65" s="36"/>
      <c r="ET65" s="36"/>
      <c r="EU65" s="36"/>
      <c r="EV65" s="36"/>
      <c r="EW65" s="36"/>
      <c r="EX65" s="36"/>
      <c r="EY65" s="36"/>
      <c r="EZ65" s="36"/>
      <c r="FA65" s="36"/>
      <c r="FB65" s="36"/>
      <c r="FC65" s="36"/>
      <c r="FD65" s="36"/>
      <c r="FE65" s="36"/>
      <c r="FF65" s="36"/>
      <c r="FG65" s="36"/>
      <c r="FH65" s="36"/>
      <c r="FI65" s="36"/>
      <c r="FJ65" s="36"/>
      <c r="FK65" s="36"/>
      <c r="FL65" s="36"/>
      <c r="FM65" s="36"/>
      <c r="FN65" s="36"/>
      <c r="FO65" s="36"/>
      <c r="FP65" s="36"/>
      <c r="FQ65" s="36"/>
      <c r="FR65" s="36"/>
      <c r="FS65" s="36"/>
      <c r="FT65" s="36"/>
      <c r="FU65" s="36"/>
      <c r="FV65" s="36"/>
      <c r="FW65" s="36"/>
      <c r="FX65" s="36"/>
      <c r="FY65" s="36"/>
      <c r="FZ65" s="36"/>
      <c r="GA65" s="36"/>
      <c r="GB65" s="36"/>
      <c r="GC65" s="36"/>
      <c r="GD65" s="36"/>
      <c r="GE65" s="36"/>
      <c r="GF65" s="36"/>
      <c r="GG65" s="36"/>
      <c r="GH65" s="36"/>
      <c r="GI65" s="36"/>
      <c r="GJ65" s="36"/>
    </row>
    <row r="66" spans="1:192" s="69" customFormat="1" ht="29.25" customHeight="1" x14ac:dyDescent="0.25">
      <c r="A66" s="36"/>
      <c r="B66" s="73">
        <v>57</v>
      </c>
      <c r="C66" s="64" t="s">
        <v>149</v>
      </c>
      <c r="D66" s="65" t="s">
        <v>100</v>
      </c>
      <c r="E66" s="64" t="s">
        <v>94</v>
      </c>
      <c r="F66" s="65" t="s">
        <v>103</v>
      </c>
      <c r="G66" s="65" t="s">
        <v>111</v>
      </c>
      <c r="H66" s="71" t="s">
        <v>98</v>
      </c>
      <c r="I66" s="20">
        <v>22000</v>
      </c>
      <c r="J66" s="20">
        <v>631.4</v>
      </c>
      <c r="K66" s="20">
        <v>0</v>
      </c>
      <c r="L66" s="20">
        <v>668.8</v>
      </c>
      <c r="M66" s="20">
        <v>0</v>
      </c>
      <c r="N66" s="20">
        <f t="shared" si="6"/>
        <v>1300.1999999999998</v>
      </c>
      <c r="O66" s="37">
        <f t="shared" si="8"/>
        <v>20699.8</v>
      </c>
      <c r="P66" s="68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36"/>
      <c r="EE66" s="36"/>
      <c r="EF66" s="36"/>
      <c r="EG66" s="36"/>
      <c r="EH66" s="36"/>
      <c r="EI66" s="36"/>
      <c r="EJ66" s="36"/>
      <c r="EK66" s="36"/>
      <c r="EL66" s="36"/>
      <c r="EM66" s="36"/>
      <c r="EN66" s="36"/>
      <c r="EO66" s="36"/>
      <c r="EP66" s="36"/>
      <c r="EQ66" s="36"/>
      <c r="ER66" s="36"/>
      <c r="ES66" s="36"/>
      <c r="ET66" s="36"/>
      <c r="EU66" s="36"/>
      <c r="EV66" s="36"/>
      <c r="EW66" s="36"/>
      <c r="EX66" s="36"/>
      <c r="EY66" s="36"/>
      <c r="EZ66" s="36"/>
      <c r="FA66" s="36"/>
      <c r="FB66" s="36"/>
      <c r="FC66" s="36"/>
      <c r="FD66" s="36"/>
      <c r="FE66" s="36"/>
      <c r="FF66" s="36"/>
      <c r="FG66" s="36"/>
      <c r="FH66" s="36"/>
      <c r="FI66" s="36"/>
      <c r="FJ66" s="36"/>
      <c r="FK66" s="36"/>
      <c r="FL66" s="36"/>
      <c r="FM66" s="36"/>
      <c r="FN66" s="36"/>
      <c r="FO66" s="36"/>
      <c r="FP66" s="36"/>
      <c r="FQ66" s="36"/>
      <c r="FR66" s="36"/>
      <c r="FS66" s="36"/>
      <c r="FT66" s="36"/>
      <c r="FU66" s="36"/>
      <c r="FV66" s="36"/>
      <c r="FW66" s="36"/>
      <c r="FX66" s="36"/>
      <c r="FY66" s="36"/>
      <c r="FZ66" s="36"/>
      <c r="GA66" s="36"/>
      <c r="GB66" s="36"/>
      <c r="GC66" s="36"/>
      <c r="GD66" s="36"/>
      <c r="GE66" s="36"/>
      <c r="GF66" s="36"/>
      <c r="GG66" s="36"/>
      <c r="GH66" s="36"/>
      <c r="GI66" s="36"/>
      <c r="GJ66" s="36"/>
    </row>
    <row r="67" spans="1:192" s="69" customFormat="1" ht="29.25" customHeight="1" x14ac:dyDescent="0.25">
      <c r="A67" s="36"/>
      <c r="B67" s="73">
        <v>58</v>
      </c>
      <c r="C67" s="64" t="s">
        <v>151</v>
      </c>
      <c r="D67" s="65" t="s">
        <v>100</v>
      </c>
      <c r="E67" s="64" t="s">
        <v>73</v>
      </c>
      <c r="F67" s="65" t="s">
        <v>105</v>
      </c>
      <c r="G67" s="65" t="s">
        <v>142</v>
      </c>
      <c r="H67" s="71" t="s">
        <v>98</v>
      </c>
      <c r="I67" s="20">
        <v>35000</v>
      </c>
      <c r="J67" s="20">
        <v>1004.5</v>
      </c>
      <c r="K67" s="20">
        <v>0</v>
      </c>
      <c r="L67" s="20">
        <v>1064</v>
      </c>
      <c r="M67" s="20">
        <v>0</v>
      </c>
      <c r="N67" s="20">
        <f t="shared" si="6"/>
        <v>2068.5</v>
      </c>
      <c r="O67" s="37">
        <f t="shared" si="8"/>
        <v>32931.5</v>
      </c>
      <c r="P67" s="68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6"/>
      <c r="DQ67" s="36"/>
      <c r="DR67" s="36"/>
      <c r="DS67" s="36"/>
      <c r="DT67" s="36"/>
      <c r="DU67" s="36"/>
      <c r="DV67" s="36"/>
      <c r="DW67" s="36"/>
      <c r="DX67" s="36"/>
      <c r="DY67" s="36"/>
      <c r="DZ67" s="36"/>
      <c r="EA67" s="36"/>
      <c r="EB67" s="36"/>
      <c r="EC67" s="36"/>
      <c r="ED67" s="36"/>
      <c r="EE67" s="36"/>
      <c r="EF67" s="36"/>
      <c r="EG67" s="36"/>
      <c r="EH67" s="36"/>
      <c r="EI67" s="36"/>
      <c r="EJ67" s="36"/>
      <c r="EK67" s="36"/>
      <c r="EL67" s="36"/>
      <c r="EM67" s="36"/>
      <c r="EN67" s="36"/>
      <c r="EO67" s="36"/>
      <c r="EP67" s="36"/>
      <c r="EQ67" s="36"/>
      <c r="ER67" s="36"/>
      <c r="ES67" s="36"/>
      <c r="ET67" s="36"/>
      <c r="EU67" s="36"/>
      <c r="EV67" s="36"/>
      <c r="EW67" s="36"/>
      <c r="EX67" s="36"/>
      <c r="EY67" s="36"/>
      <c r="EZ67" s="36"/>
      <c r="FA67" s="36"/>
      <c r="FB67" s="36"/>
      <c r="FC67" s="36"/>
      <c r="FD67" s="36"/>
      <c r="FE67" s="36"/>
      <c r="FF67" s="36"/>
      <c r="FG67" s="36"/>
      <c r="FH67" s="36"/>
      <c r="FI67" s="36"/>
      <c r="FJ67" s="36"/>
      <c r="FK67" s="36"/>
      <c r="FL67" s="36"/>
      <c r="FM67" s="36"/>
      <c r="FN67" s="36"/>
      <c r="FO67" s="36"/>
      <c r="FP67" s="36"/>
      <c r="FQ67" s="36"/>
      <c r="FR67" s="36"/>
      <c r="FS67" s="36"/>
      <c r="FT67" s="36"/>
      <c r="FU67" s="36"/>
      <c r="FV67" s="36"/>
      <c r="FW67" s="36"/>
      <c r="FX67" s="36"/>
      <c r="FY67" s="36"/>
      <c r="FZ67" s="36"/>
      <c r="GA67" s="36"/>
      <c r="GB67" s="36"/>
      <c r="GC67" s="36"/>
      <c r="GD67" s="36"/>
      <c r="GE67" s="36"/>
      <c r="GF67" s="36"/>
      <c r="GG67" s="36"/>
      <c r="GH67" s="36"/>
      <c r="GI67" s="36"/>
      <c r="GJ67" s="36"/>
    </row>
    <row r="68" spans="1:192" s="69" customFormat="1" ht="29.25" customHeight="1" x14ac:dyDescent="0.25">
      <c r="A68" s="36"/>
      <c r="B68" s="73">
        <v>59</v>
      </c>
      <c r="C68" s="64" t="s">
        <v>153</v>
      </c>
      <c r="D68" s="65" t="s">
        <v>100</v>
      </c>
      <c r="E68" s="64" t="s">
        <v>73</v>
      </c>
      <c r="F68" s="65" t="s">
        <v>105</v>
      </c>
      <c r="G68" s="65" t="s">
        <v>142</v>
      </c>
      <c r="H68" s="65" t="s">
        <v>98</v>
      </c>
      <c r="I68" s="20">
        <v>22000</v>
      </c>
      <c r="J68" s="20">
        <v>631.4</v>
      </c>
      <c r="K68" s="20">
        <v>0</v>
      </c>
      <c r="L68" s="20">
        <v>668.8</v>
      </c>
      <c r="M68" s="20">
        <v>0</v>
      </c>
      <c r="N68" s="20">
        <f>SUM(J68:M68)</f>
        <v>1300.1999999999998</v>
      </c>
      <c r="O68" s="37">
        <f t="shared" si="8"/>
        <v>20699.8</v>
      </c>
      <c r="P68" s="68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  <c r="DT68" s="36"/>
      <c r="DU68" s="36"/>
      <c r="DV68" s="36"/>
      <c r="DW68" s="36"/>
      <c r="DX68" s="36"/>
      <c r="DY68" s="36"/>
      <c r="DZ68" s="36"/>
      <c r="EA68" s="36"/>
      <c r="EB68" s="36"/>
      <c r="EC68" s="36"/>
      <c r="ED68" s="36"/>
      <c r="EE68" s="36"/>
      <c r="EF68" s="36"/>
      <c r="EG68" s="36"/>
      <c r="EH68" s="36"/>
      <c r="EI68" s="36"/>
      <c r="EJ68" s="36"/>
      <c r="EK68" s="36"/>
      <c r="EL68" s="36"/>
      <c r="EM68" s="36"/>
      <c r="EN68" s="36"/>
      <c r="EO68" s="36"/>
      <c r="EP68" s="36"/>
      <c r="EQ68" s="36"/>
      <c r="ER68" s="36"/>
      <c r="ES68" s="36"/>
      <c r="ET68" s="36"/>
      <c r="EU68" s="36"/>
      <c r="EV68" s="36"/>
      <c r="EW68" s="36"/>
      <c r="EX68" s="36"/>
      <c r="EY68" s="36"/>
      <c r="EZ68" s="36"/>
      <c r="FA68" s="36"/>
      <c r="FB68" s="36"/>
      <c r="FC68" s="36"/>
      <c r="FD68" s="36"/>
      <c r="FE68" s="36"/>
      <c r="FF68" s="36"/>
      <c r="FG68" s="36"/>
      <c r="FH68" s="36"/>
      <c r="FI68" s="36"/>
      <c r="FJ68" s="36"/>
      <c r="FK68" s="36"/>
      <c r="FL68" s="36"/>
      <c r="FM68" s="36"/>
      <c r="FN68" s="36"/>
      <c r="FO68" s="36"/>
      <c r="FP68" s="36"/>
      <c r="FQ68" s="36"/>
      <c r="FR68" s="36"/>
      <c r="FS68" s="36"/>
      <c r="FT68" s="36"/>
      <c r="FU68" s="36"/>
      <c r="FV68" s="36"/>
      <c r="FW68" s="36"/>
      <c r="FX68" s="36"/>
      <c r="FY68" s="36"/>
      <c r="FZ68" s="36"/>
      <c r="GA68" s="36"/>
      <c r="GB68" s="36"/>
      <c r="GC68" s="36"/>
      <c r="GD68" s="36"/>
      <c r="GE68" s="36"/>
      <c r="GF68" s="36"/>
      <c r="GG68" s="36"/>
      <c r="GH68" s="36"/>
      <c r="GI68" s="36"/>
      <c r="GJ68" s="36"/>
    </row>
    <row r="69" spans="1:192" s="69" customFormat="1" ht="29.25" customHeight="1" x14ac:dyDescent="0.25">
      <c r="A69" s="36"/>
      <c r="B69" s="73">
        <v>60</v>
      </c>
      <c r="C69" s="64" t="s">
        <v>154</v>
      </c>
      <c r="D69" s="65" t="s">
        <v>100</v>
      </c>
      <c r="E69" s="64" t="s">
        <v>94</v>
      </c>
      <c r="F69" s="65" t="s">
        <v>103</v>
      </c>
      <c r="G69" s="65" t="s">
        <v>111</v>
      </c>
      <c r="H69" s="71" t="s">
        <v>98</v>
      </c>
      <c r="I69" s="20">
        <v>29000</v>
      </c>
      <c r="J69" s="20">
        <v>832.3</v>
      </c>
      <c r="K69" s="20">
        <v>0</v>
      </c>
      <c r="L69" s="20">
        <v>881.6</v>
      </c>
      <c r="M69" s="20">
        <v>0</v>
      </c>
      <c r="N69" s="20">
        <f t="shared" si="6"/>
        <v>1713.9</v>
      </c>
      <c r="O69" s="37">
        <f t="shared" si="8"/>
        <v>27286.1</v>
      </c>
      <c r="P69" s="68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6"/>
      <c r="CT69" s="36"/>
      <c r="CU69" s="36"/>
      <c r="CV69" s="36"/>
      <c r="CW69" s="36"/>
      <c r="CX69" s="36"/>
      <c r="CY69" s="36"/>
      <c r="CZ69" s="36"/>
      <c r="DA69" s="36"/>
      <c r="DB69" s="36"/>
      <c r="DC69" s="36"/>
      <c r="DD69" s="36"/>
      <c r="DE69" s="36"/>
      <c r="DF69" s="36"/>
      <c r="DG69" s="36"/>
      <c r="DH69" s="36"/>
      <c r="DI69" s="36"/>
      <c r="DJ69" s="36"/>
      <c r="DK69" s="36"/>
      <c r="DL69" s="36"/>
      <c r="DM69" s="36"/>
      <c r="DN69" s="36"/>
      <c r="DO69" s="36"/>
      <c r="DP69" s="36"/>
      <c r="DQ69" s="36"/>
      <c r="DR69" s="36"/>
      <c r="DS69" s="36"/>
      <c r="DT69" s="36"/>
      <c r="DU69" s="36"/>
      <c r="DV69" s="36"/>
      <c r="DW69" s="36"/>
      <c r="DX69" s="36"/>
      <c r="DY69" s="36"/>
      <c r="DZ69" s="36"/>
      <c r="EA69" s="36"/>
      <c r="EB69" s="36"/>
      <c r="EC69" s="36"/>
      <c r="ED69" s="36"/>
      <c r="EE69" s="36"/>
      <c r="EF69" s="36"/>
      <c r="EG69" s="36"/>
      <c r="EH69" s="36"/>
      <c r="EI69" s="36"/>
      <c r="EJ69" s="36"/>
      <c r="EK69" s="36"/>
      <c r="EL69" s="36"/>
      <c r="EM69" s="36"/>
      <c r="EN69" s="36"/>
      <c r="EO69" s="36"/>
      <c r="EP69" s="36"/>
      <c r="EQ69" s="36"/>
      <c r="ER69" s="36"/>
      <c r="ES69" s="36"/>
      <c r="ET69" s="36"/>
      <c r="EU69" s="36"/>
      <c r="EV69" s="36"/>
      <c r="EW69" s="36"/>
      <c r="EX69" s="36"/>
      <c r="EY69" s="36"/>
      <c r="EZ69" s="36"/>
      <c r="FA69" s="36"/>
      <c r="FB69" s="36"/>
      <c r="FC69" s="36"/>
      <c r="FD69" s="36"/>
      <c r="FE69" s="36"/>
      <c r="FF69" s="36"/>
      <c r="FG69" s="36"/>
      <c r="FH69" s="36"/>
      <c r="FI69" s="36"/>
      <c r="FJ69" s="36"/>
      <c r="FK69" s="36"/>
      <c r="FL69" s="36"/>
      <c r="FM69" s="36"/>
      <c r="FN69" s="36"/>
      <c r="FO69" s="36"/>
      <c r="FP69" s="36"/>
      <c r="FQ69" s="36"/>
      <c r="FR69" s="36"/>
      <c r="FS69" s="36"/>
      <c r="FT69" s="36"/>
      <c r="FU69" s="36"/>
      <c r="FV69" s="36"/>
      <c r="FW69" s="36"/>
      <c r="FX69" s="36"/>
      <c r="FY69" s="36"/>
      <c r="FZ69" s="36"/>
      <c r="GA69" s="36"/>
      <c r="GB69" s="36"/>
      <c r="GC69" s="36"/>
      <c r="GD69" s="36"/>
      <c r="GE69" s="36"/>
      <c r="GF69" s="36"/>
      <c r="GG69" s="36"/>
      <c r="GH69" s="36"/>
      <c r="GI69" s="36"/>
      <c r="GJ69" s="36"/>
    </row>
    <row r="70" spans="1:192" s="69" customFormat="1" ht="29.25" customHeight="1" x14ac:dyDescent="0.25">
      <c r="A70" s="36"/>
      <c r="B70" s="73">
        <v>61</v>
      </c>
      <c r="C70" s="64" t="s">
        <v>155</v>
      </c>
      <c r="D70" s="65" t="s">
        <v>100</v>
      </c>
      <c r="E70" s="64" t="s">
        <v>73</v>
      </c>
      <c r="F70" s="65" t="s">
        <v>105</v>
      </c>
      <c r="G70" s="65" t="s">
        <v>142</v>
      </c>
      <c r="H70" s="71" t="s">
        <v>98</v>
      </c>
      <c r="I70" s="20">
        <v>22000</v>
      </c>
      <c r="J70" s="20">
        <v>631.4</v>
      </c>
      <c r="K70" s="20">
        <v>0</v>
      </c>
      <c r="L70" s="20">
        <v>668.8</v>
      </c>
      <c r="M70" s="20">
        <v>0</v>
      </c>
      <c r="N70" s="20">
        <f t="shared" si="6"/>
        <v>1300.1999999999998</v>
      </c>
      <c r="O70" s="37">
        <f t="shared" si="8"/>
        <v>20699.8</v>
      </c>
      <c r="P70" s="68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6"/>
      <c r="CT70" s="36"/>
      <c r="CU70" s="36"/>
      <c r="CV70" s="36"/>
      <c r="CW70" s="36"/>
      <c r="CX70" s="36"/>
      <c r="CY70" s="36"/>
      <c r="CZ70" s="36"/>
      <c r="DA70" s="36"/>
      <c r="DB70" s="36"/>
      <c r="DC70" s="36"/>
      <c r="DD70" s="36"/>
      <c r="DE70" s="36"/>
      <c r="DF70" s="36"/>
      <c r="DG70" s="36"/>
      <c r="DH70" s="36"/>
      <c r="DI70" s="36"/>
      <c r="DJ70" s="36"/>
      <c r="DK70" s="36"/>
      <c r="DL70" s="36"/>
      <c r="DM70" s="36"/>
      <c r="DN70" s="36"/>
      <c r="DO70" s="36"/>
      <c r="DP70" s="36"/>
      <c r="DQ70" s="36"/>
      <c r="DR70" s="36"/>
      <c r="DS70" s="36"/>
      <c r="DT70" s="36"/>
      <c r="DU70" s="36"/>
      <c r="DV70" s="36"/>
      <c r="DW70" s="36"/>
      <c r="DX70" s="36"/>
      <c r="DY70" s="36"/>
      <c r="DZ70" s="36"/>
      <c r="EA70" s="36"/>
      <c r="EB70" s="36"/>
      <c r="EC70" s="36"/>
      <c r="ED70" s="36"/>
      <c r="EE70" s="36"/>
      <c r="EF70" s="36"/>
      <c r="EG70" s="36"/>
      <c r="EH70" s="36"/>
      <c r="EI70" s="36"/>
      <c r="EJ70" s="36"/>
      <c r="EK70" s="36"/>
      <c r="EL70" s="36"/>
      <c r="EM70" s="36"/>
      <c r="EN70" s="36"/>
      <c r="EO70" s="36"/>
      <c r="EP70" s="36"/>
      <c r="EQ70" s="36"/>
      <c r="ER70" s="36"/>
      <c r="ES70" s="36"/>
      <c r="ET70" s="36"/>
      <c r="EU70" s="36"/>
      <c r="EV70" s="36"/>
      <c r="EW70" s="36"/>
      <c r="EX70" s="36"/>
      <c r="EY70" s="36"/>
      <c r="EZ70" s="36"/>
      <c r="FA70" s="36"/>
      <c r="FB70" s="36"/>
      <c r="FC70" s="36"/>
      <c r="FD70" s="36"/>
      <c r="FE70" s="36"/>
      <c r="FF70" s="36"/>
      <c r="FG70" s="36"/>
      <c r="FH70" s="36"/>
      <c r="FI70" s="36"/>
      <c r="FJ70" s="36"/>
      <c r="FK70" s="36"/>
      <c r="FL70" s="36"/>
      <c r="FM70" s="36"/>
      <c r="FN70" s="36"/>
      <c r="FO70" s="36"/>
      <c r="FP70" s="36"/>
      <c r="FQ70" s="36"/>
      <c r="FR70" s="36"/>
      <c r="FS70" s="36"/>
      <c r="FT70" s="36"/>
      <c r="FU70" s="36"/>
      <c r="FV70" s="36"/>
      <c r="FW70" s="36"/>
      <c r="FX70" s="36"/>
      <c r="FY70" s="36"/>
      <c r="FZ70" s="36"/>
      <c r="GA70" s="36"/>
      <c r="GB70" s="36"/>
      <c r="GC70" s="36"/>
      <c r="GD70" s="36"/>
      <c r="GE70" s="36"/>
      <c r="GF70" s="36"/>
      <c r="GG70" s="36"/>
      <c r="GH70" s="36"/>
      <c r="GI70" s="36"/>
      <c r="GJ70" s="36"/>
    </row>
    <row r="71" spans="1:192" s="69" customFormat="1" ht="29.25" customHeight="1" x14ac:dyDescent="0.25">
      <c r="A71" s="36"/>
      <c r="B71" s="73">
        <v>62</v>
      </c>
      <c r="C71" s="64" t="s">
        <v>156</v>
      </c>
      <c r="D71" s="65" t="s">
        <v>100</v>
      </c>
      <c r="E71" s="64" t="s">
        <v>94</v>
      </c>
      <c r="F71" s="65" t="s">
        <v>103</v>
      </c>
      <c r="G71" s="65" t="s">
        <v>111</v>
      </c>
      <c r="H71" s="65" t="s">
        <v>98</v>
      </c>
      <c r="I71" s="20">
        <v>50000</v>
      </c>
      <c r="J71" s="20">
        <v>1435</v>
      </c>
      <c r="K71" s="20">
        <v>1854</v>
      </c>
      <c r="L71" s="20">
        <v>1520</v>
      </c>
      <c r="M71" s="20">
        <v>0</v>
      </c>
      <c r="N71" s="20">
        <f>SUM(J71:M71)</f>
        <v>4809</v>
      </c>
      <c r="O71" s="37">
        <f t="shared" ref="O71" si="9">+I71-N71</f>
        <v>45191</v>
      </c>
      <c r="P71" s="68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6"/>
      <c r="CT71" s="36"/>
      <c r="CU71" s="36"/>
      <c r="CV71" s="36"/>
      <c r="CW71" s="36"/>
      <c r="CX71" s="36"/>
      <c r="CY71" s="36"/>
      <c r="CZ71" s="36"/>
      <c r="DA71" s="36"/>
      <c r="DB71" s="36"/>
      <c r="DC71" s="36"/>
      <c r="DD71" s="36"/>
      <c r="DE71" s="36"/>
      <c r="DF71" s="36"/>
      <c r="DG71" s="36"/>
      <c r="DH71" s="36"/>
      <c r="DI71" s="36"/>
      <c r="DJ71" s="36"/>
      <c r="DK71" s="36"/>
      <c r="DL71" s="36"/>
      <c r="DM71" s="36"/>
      <c r="DN71" s="36"/>
      <c r="DO71" s="36"/>
      <c r="DP71" s="36"/>
      <c r="DQ71" s="36"/>
      <c r="DR71" s="36"/>
      <c r="DS71" s="36"/>
      <c r="DT71" s="36"/>
      <c r="DU71" s="36"/>
      <c r="DV71" s="36"/>
      <c r="DW71" s="36"/>
      <c r="DX71" s="36"/>
      <c r="DY71" s="36"/>
      <c r="DZ71" s="36"/>
      <c r="EA71" s="36"/>
      <c r="EB71" s="36"/>
      <c r="EC71" s="36"/>
      <c r="ED71" s="36"/>
      <c r="EE71" s="36"/>
      <c r="EF71" s="36"/>
      <c r="EG71" s="36"/>
      <c r="EH71" s="36"/>
      <c r="EI71" s="36"/>
      <c r="EJ71" s="36"/>
      <c r="EK71" s="36"/>
      <c r="EL71" s="36"/>
      <c r="EM71" s="36"/>
      <c r="EN71" s="36"/>
      <c r="EO71" s="36"/>
      <c r="EP71" s="36"/>
      <c r="EQ71" s="36"/>
      <c r="ER71" s="36"/>
      <c r="ES71" s="36"/>
      <c r="ET71" s="36"/>
      <c r="EU71" s="36"/>
      <c r="EV71" s="36"/>
      <c r="EW71" s="36"/>
      <c r="EX71" s="36"/>
      <c r="EY71" s="36"/>
      <c r="EZ71" s="36"/>
      <c r="FA71" s="36"/>
      <c r="FB71" s="36"/>
      <c r="FC71" s="36"/>
      <c r="FD71" s="36"/>
      <c r="FE71" s="36"/>
      <c r="FF71" s="36"/>
      <c r="FG71" s="36"/>
      <c r="FH71" s="36"/>
      <c r="FI71" s="36"/>
      <c r="FJ71" s="36"/>
      <c r="FK71" s="36"/>
      <c r="FL71" s="36"/>
      <c r="FM71" s="36"/>
      <c r="FN71" s="36"/>
      <c r="FO71" s="36"/>
      <c r="FP71" s="36"/>
      <c r="FQ71" s="36"/>
      <c r="FR71" s="36"/>
      <c r="FS71" s="36"/>
      <c r="FT71" s="36"/>
      <c r="FU71" s="36"/>
      <c r="FV71" s="36"/>
      <c r="FW71" s="36"/>
      <c r="FX71" s="36"/>
      <c r="FY71" s="36"/>
      <c r="FZ71" s="36"/>
      <c r="GA71" s="36"/>
      <c r="GB71" s="36"/>
      <c r="GC71" s="36"/>
      <c r="GD71" s="36"/>
      <c r="GE71" s="36"/>
      <c r="GF71" s="36"/>
      <c r="GG71" s="36"/>
      <c r="GH71" s="36"/>
      <c r="GI71" s="36"/>
      <c r="GJ71" s="36"/>
    </row>
    <row r="72" spans="1:192" s="69" customFormat="1" ht="29.25" customHeight="1" x14ac:dyDescent="0.25">
      <c r="A72" s="36"/>
      <c r="B72" s="73">
        <v>63</v>
      </c>
      <c r="C72" s="64" t="s">
        <v>163</v>
      </c>
      <c r="D72" s="65" t="s">
        <v>100</v>
      </c>
      <c r="E72" s="64" t="s">
        <v>94</v>
      </c>
      <c r="F72" s="65" t="s">
        <v>103</v>
      </c>
      <c r="G72" s="65" t="s">
        <v>111</v>
      </c>
      <c r="H72" s="65" t="s">
        <v>98</v>
      </c>
      <c r="I72" s="20">
        <v>29000</v>
      </c>
      <c r="J72" s="20">
        <v>832.3</v>
      </c>
      <c r="K72" s="20">
        <v>0</v>
      </c>
      <c r="L72" s="20">
        <v>881.6</v>
      </c>
      <c r="M72" s="20">
        <v>0</v>
      </c>
      <c r="N72" s="20">
        <f>SUM(J72:M72)</f>
        <v>1713.9</v>
      </c>
      <c r="O72" s="37">
        <f t="shared" si="8"/>
        <v>27286.1</v>
      </c>
      <c r="P72" s="68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6"/>
      <c r="CV72" s="36"/>
      <c r="CW72" s="36"/>
      <c r="CX72" s="36"/>
      <c r="CY72" s="36"/>
      <c r="CZ72" s="36"/>
      <c r="DA72" s="36"/>
      <c r="DB72" s="36"/>
      <c r="DC72" s="36"/>
      <c r="DD72" s="36"/>
      <c r="DE72" s="36"/>
      <c r="DF72" s="36"/>
      <c r="DG72" s="36"/>
      <c r="DH72" s="36"/>
      <c r="DI72" s="36"/>
      <c r="DJ72" s="36"/>
      <c r="DK72" s="36"/>
      <c r="DL72" s="36"/>
      <c r="DM72" s="36"/>
      <c r="DN72" s="36"/>
      <c r="DO72" s="36"/>
      <c r="DP72" s="36"/>
      <c r="DQ72" s="36"/>
      <c r="DR72" s="36"/>
      <c r="DS72" s="36"/>
      <c r="DT72" s="36"/>
      <c r="DU72" s="36"/>
      <c r="DV72" s="36"/>
      <c r="DW72" s="36"/>
      <c r="DX72" s="36"/>
      <c r="DY72" s="36"/>
      <c r="DZ72" s="36"/>
      <c r="EA72" s="36"/>
      <c r="EB72" s="36"/>
      <c r="EC72" s="36"/>
      <c r="ED72" s="36"/>
      <c r="EE72" s="36"/>
      <c r="EF72" s="36"/>
      <c r="EG72" s="36"/>
      <c r="EH72" s="36"/>
      <c r="EI72" s="36"/>
      <c r="EJ72" s="36"/>
      <c r="EK72" s="36"/>
      <c r="EL72" s="36"/>
      <c r="EM72" s="36"/>
      <c r="EN72" s="36"/>
      <c r="EO72" s="36"/>
      <c r="EP72" s="36"/>
      <c r="EQ72" s="36"/>
      <c r="ER72" s="36"/>
      <c r="ES72" s="36"/>
      <c r="ET72" s="36"/>
      <c r="EU72" s="36"/>
      <c r="EV72" s="36"/>
      <c r="EW72" s="36"/>
      <c r="EX72" s="36"/>
      <c r="EY72" s="36"/>
      <c r="EZ72" s="36"/>
      <c r="FA72" s="36"/>
      <c r="FB72" s="36"/>
      <c r="FC72" s="36"/>
      <c r="FD72" s="36"/>
      <c r="FE72" s="36"/>
      <c r="FF72" s="36"/>
      <c r="FG72" s="36"/>
      <c r="FH72" s="36"/>
      <c r="FI72" s="36"/>
      <c r="FJ72" s="36"/>
      <c r="FK72" s="36"/>
      <c r="FL72" s="36"/>
      <c r="FM72" s="36"/>
      <c r="FN72" s="36"/>
      <c r="FO72" s="36"/>
      <c r="FP72" s="36"/>
      <c r="FQ72" s="36"/>
      <c r="FR72" s="36"/>
      <c r="FS72" s="36"/>
      <c r="FT72" s="36"/>
      <c r="FU72" s="36"/>
      <c r="FV72" s="36"/>
      <c r="FW72" s="36"/>
      <c r="FX72" s="36"/>
      <c r="FY72" s="36"/>
      <c r="FZ72" s="36"/>
      <c r="GA72" s="36"/>
      <c r="GB72" s="36"/>
      <c r="GC72" s="36"/>
      <c r="GD72" s="36"/>
      <c r="GE72" s="36"/>
      <c r="GF72" s="36"/>
      <c r="GG72" s="36"/>
      <c r="GH72" s="36"/>
      <c r="GI72" s="36"/>
      <c r="GJ72" s="36"/>
    </row>
    <row r="73" spans="1:192" s="69" customFormat="1" ht="29.25" customHeight="1" x14ac:dyDescent="0.25">
      <c r="A73" s="36"/>
      <c r="B73" s="73">
        <v>64</v>
      </c>
      <c r="C73" s="64" t="s">
        <v>165</v>
      </c>
      <c r="D73" s="65" t="s">
        <v>100</v>
      </c>
      <c r="E73" s="64" t="s">
        <v>94</v>
      </c>
      <c r="F73" s="65" t="s">
        <v>103</v>
      </c>
      <c r="G73" s="65" t="s">
        <v>111</v>
      </c>
      <c r="H73" s="65" t="s">
        <v>98</v>
      </c>
      <c r="I73" s="20">
        <v>33000</v>
      </c>
      <c r="J73" s="20">
        <v>947.1</v>
      </c>
      <c r="K73" s="20">
        <v>0</v>
      </c>
      <c r="L73" s="20">
        <v>1003.2</v>
      </c>
      <c r="M73" s="20">
        <v>0</v>
      </c>
      <c r="N73" s="20">
        <f>SUM(J73:M73)</f>
        <v>1950.3000000000002</v>
      </c>
      <c r="O73" s="37">
        <f t="shared" ref="O73" si="10">+I73-N73</f>
        <v>31049.7</v>
      </c>
      <c r="P73" s="68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  <c r="CV73" s="36"/>
      <c r="CW73" s="36"/>
      <c r="CX73" s="36"/>
      <c r="CY73" s="36"/>
      <c r="CZ73" s="36"/>
      <c r="DA73" s="36"/>
      <c r="DB73" s="36"/>
      <c r="DC73" s="36"/>
      <c r="DD73" s="36"/>
      <c r="DE73" s="36"/>
      <c r="DF73" s="36"/>
      <c r="DG73" s="36"/>
      <c r="DH73" s="36"/>
      <c r="DI73" s="36"/>
      <c r="DJ73" s="36"/>
      <c r="DK73" s="36"/>
      <c r="DL73" s="36"/>
      <c r="DM73" s="36"/>
      <c r="DN73" s="36"/>
      <c r="DO73" s="36"/>
      <c r="DP73" s="36"/>
      <c r="DQ73" s="36"/>
      <c r="DR73" s="36"/>
      <c r="DS73" s="36"/>
      <c r="DT73" s="36"/>
      <c r="DU73" s="36"/>
      <c r="DV73" s="36"/>
      <c r="DW73" s="36"/>
      <c r="DX73" s="36"/>
      <c r="DY73" s="36"/>
      <c r="DZ73" s="36"/>
      <c r="EA73" s="36"/>
      <c r="EB73" s="36"/>
      <c r="EC73" s="36"/>
      <c r="ED73" s="36"/>
      <c r="EE73" s="36"/>
      <c r="EF73" s="36"/>
      <c r="EG73" s="36"/>
      <c r="EH73" s="36"/>
      <c r="EI73" s="36"/>
      <c r="EJ73" s="36"/>
      <c r="EK73" s="36"/>
      <c r="EL73" s="36"/>
      <c r="EM73" s="36"/>
      <c r="EN73" s="36"/>
      <c r="EO73" s="36"/>
      <c r="EP73" s="36"/>
      <c r="EQ73" s="36"/>
      <c r="ER73" s="36"/>
      <c r="ES73" s="36"/>
      <c r="ET73" s="36"/>
      <c r="EU73" s="36"/>
      <c r="EV73" s="36"/>
      <c r="EW73" s="36"/>
      <c r="EX73" s="36"/>
      <c r="EY73" s="36"/>
      <c r="EZ73" s="36"/>
      <c r="FA73" s="36"/>
      <c r="FB73" s="36"/>
      <c r="FC73" s="36"/>
      <c r="FD73" s="36"/>
      <c r="FE73" s="36"/>
      <c r="FF73" s="36"/>
      <c r="FG73" s="36"/>
      <c r="FH73" s="36"/>
      <c r="FI73" s="36"/>
      <c r="FJ73" s="36"/>
      <c r="FK73" s="36"/>
      <c r="FL73" s="36"/>
      <c r="FM73" s="36"/>
      <c r="FN73" s="36"/>
      <c r="FO73" s="36"/>
      <c r="FP73" s="36"/>
      <c r="FQ73" s="36"/>
      <c r="FR73" s="36"/>
      <c r="FS73" s="36"/>
      <c r="FT73" s="36"/>
      <c r="FU73" s="36"/>
      <c r="FV73" s="36"/>
      <c r="FW73" s="36"/>
      <c r="FX73" s="36"/>
      <c r="FY73" s="36"/>
      <c r="FZ73" s="36"/>
      <c r="GA73" s="36"/>
      <c r="GB73" s="36"/>
      <c r="GC73" s="36"/>
      <c r="GD73" s="36"/>
      <c r="GE73" s="36"/>
      <c r="GF73" s="36"/>
      <c r="GG73" s="36"/>
      <c r="GH73" s="36"/>
      <c r="GI73" s="36"/>
      <c r="GJ73" s="36"/>
    </row>
    <row r="74" spans="1:192" s="69" customFormat="1" ht="29.25" customHeight="1" thickBot="1" x14ac:dyDescent="0.3">
      <c r="A74" s="36"/>
      <c r="B74" s="73">
        <v>65</v>
      </c>
      <c r="C74" s="64" t="s">
        <v>176</v>
      </c>
      <c r="D74" s="65" t="s">
        <v>100</v>
      </c>
      <c r="E74" s="64" t="s">
        <v>73</v>
      </c>
      <c r="F74" s="65" t="s">
        <v>105</v>
      </c>
      <c r="G74" s="65" t="s">
        <v>142</v>
      </c>
      <c r="H74" s="65" t="s">
        <v>98</v>
      </c>
      <c r="I74" s="20">
        <v>25000</v>
      </c>
      <c r="J74" s="20">
        <v>717.5</v>
      </c>
      <c r="K74" s="20">
        <v>0</v>
      </c>
      <c r="L74" s="20">
        <v>760</v>
      </c>
      <c r="M74" s="20">
        <v>0</v>
      </c>
      <c r="N74" s="20">
        <f>SUM(J74:M74)</f>
        <v>1477.5</v>
      </c>
      <c r="O74" s="37">
        <f t="shared" ref="O74" si="11">+I74-N74</f>
        <v>23522.5</v>
      </c>
      <c r="P74" s="68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6"/>
      <c r="DD74" s="36"/>
      <c r="DE74" s="36"/>
      <c r="DF74" s="36"/>
      <c r="DG74" s="36"/>
      <c r="DH74" s="36"/>
      <c r="DI74" s="36"/>
      <c r="DJ74" s="36"/>
      <c r="DK74" s="36"/>
      <c r="DL74" s="36"/>
      <c r="DM74" s="36"/>
      <c r="DN74" s="36"/>
      <c r="DO74" s="36"/>
      <c r="DP74" s="36"/>
      <c r="DQ74" s="36"/>
      <c r="DR74" s="36"/>
      <c r="DS74" s="36"/>
      <c r="DT74" s="36"/>
      <c r="DU74" s="36"/>
      <c r="DV74" s="36"/>
      <c r="DW74" s="36"/>
      <c r="DX74" s="36"/>
      <c r="DY74" s="36"/>
      <c r="DZ74" s="36"/>
      <c r="EA74" s="36"/>
      <c r="EB74" s="36"/>
      <c r="EC74" s="36"/>
      <c r="ED74" s="36"/>
      <c r="EE74" s="36"/>
      <c r="EF74" s="36"/>
      <c r="EG74" s="36"/>
      <c r="EH74" s="36"/>
      <c r="EI74" s="36"/>
      <c r="EJ74" s="36"/>
      <c r="EK74" s="36"/>
      <c r="EL74" s="36"/>
      <c r="EM74" s="36"/>
      <c r="EN74" s="36"/>
      <c r="EO74" s="36"/>
      <c r="EP74" s="36"/>
      <c r="EQ74" s="36"/>
      <c r="ER74" s="36"/>
      <c r="ES74" s="36"/>
      <c r="ET74" s="36"/>
      <c r="EU74" s="36"/>
      <c r="EV74" s="36"/>
      <c r="EW74" s="36"/>
      <c r="EX74" s="36"/>
      <c r="EY74" s="36"/>
      <c r="EZ74" s="36"/>
      <c r="FA74" s="36"/>
      <c r="FB74" s="36"/>
      <c r="FC74" s="36"/>
      <c r="FD74" s="36"/>
      <c r="FE74" s="36"/>
      <c r="FF74" s="36"/>
      <c r="FG74" s="36"/>
      <c r="FH74" s="36"/>
      <c r="FI74" s="36"/>
      <c r="FJ74" s="36"/>
      <c r="FK74" s="36"/>
      <c r="FL74" s="36"/>
      <c r="FM74" s="36"/>
      <c r="FN74" s="36"/>
      <c r="FO74" s="36"/>
      <c r="FP74" s="36"/>
      <c r="FQ74" s="36"/>
      <c r="FR74" s="36"/>
      <c r="FS74" s="36"/>
      <c r="FT74" s="36"/>
      <c r="FU74" s="36"/>
      <c r="FV74" s="36"/>
      <c r="FW74" s="36"/>
      <c r="FX74" s="36"/>
      <c r="FY74" s="36"/>
      <c r="FZ74" s="36"/>
      <c r="GA74" s="36"/>
      <c r="GB74" s="36"/>
      <c r="GC74" s="36"/>
      <c r="GD74" s="36"/>
      <c r="GE74" s="36"/>
      <c r="GF74" s="36"/>
      <c r="GG74" s="36"/>
      <c r="GH74" s="36"/>
      <c r="GI74" s="36"/>
      <c r="GJ74" s="36"/>
    </row>
    <row r="75" spans="1:192" s="8" customFormat="1" ht="24" thickBot="1" x14ac:dyDescent="0.4">
      <c r="B75" s="78" t="s">
        <v>12</v>
      </c>
      <c r="C75" s="79"/>
      <c r="D75" s="79"/>
      <c r="E75" s="79"/>
      <c r="F75" s="79"/>
      <c r="G75" s="79"/>
      <c r="H75" s="80"/>
      <c r="I75" s="53">
        <f t="shared" ref="I75:O75" si="12">SUM(I10:I74)</f>
        <v>2461600</v>
      </c>
      <c r="J75" s="53">
        <f t="shared" si="12"/>
        <v>70647.930000000022</v>
      </c>
      <c r="K75" s="53">
        <f t="shared" si="12"/>
        <v>102769.63999999998</v>
      </c>
      <c r="L75" s="53">
        <f t="shared" si="12"/>
        <v>74796.770000000019</v>
      </c>
      <c r="M75" s="53">
        <f t="shared" si="12"/>
        <v>14874.619999999999</v>
      </c>
      <c r="N75" s="53">
        <f t="shared" si="12"/>
        <v>263088.96000000002</v>
      </c>
      <c r="O75" s="54">
        <f t="shared" si="12"/>
        <v>2198511.0400000014</v>
      </c>
      <c r="Q75"/>
    </row>
    <row r="77" spans="1:192" x14ac:dyDescent="0.25">
      <c r="I77" s="27"/>
      <c r="J77" s="27"/>
      <c r="K77" s="27"/>
      <c r="L77" s="27"/>
      <c r="M77" s="27"/>
      <c r="N77" s="27"/>
      <c r="O77" s="27"/>
    </row>
    <row r="78" spans="1:192" x14ac:dyDescent="0.25">
      <c r="I78" s="27"/>
      <c r="J78" s="27"/>
      <c r="K78" s="27"/>
      <c r="L78" s="27"/>
      <c r="M78" s="27"/>
      <c r="N78" s="27"/>
      <c r="O78" s="27"/>
    </row>
    <row r="79" spans="1:192" x14ac:dyDescent="0.25">
      <c r="I79" s="27"/>
      <c r="J79" s="27"/>
      <c r="K79" s="27"/>
      <c r="L79" s="27"/>
      <c r="M79" s="27"/>
      <c r="N79" s="27"/>
      <c r="O79" s="27"/>
    </row>
    <row r="80" spans="1:192" x14ac:dyDescent="0.25">
      <c r="I80" s="27"/>
      <c r="J80" s="27"/>
      <c r="K80" s="27"/>
      <c r="L80" s="27"/>
      <c r="M80" s="27"/>
      <c r="N80" s="27"/>
      <c r="O80" s="27"/>
    </row>
    <row r="81" spans="2:17" x14ac:dyDescent="0.25">
      <c r="I81" s="27"/>
      <c r="J81" s="27"/>
      <c r="K81" s="27"/>
      <c r="L81" s="27"/>
      <c r="M81" s="27"/>
      <c r="N81" s="27"/>
      <c r="O81" s="27"/>
      <c r="P81" s="27"/>
      <c r="Q81" s="27"/>
    </row>
    <row r="82" spans="2:17" ht="37.5" customHeight="1" x14ac:dyDescent="0.5"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</row>
    <row r="83" spans="2:17" ht="32.25" customHeight="1" x14ac:dyDescent="0.5"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</row>
    <row r="84" spans="2:17" ht="31.5" x14ac:dyDescent="0.5"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</row>
  </sheetData>
  <mergeCells count="8">
    <mergeCell ref="B84:O84"/>
    <mergeCell ref="B83:O83"/>
    <mergeCell ref="B3:I3"/>
    <mergeCell ref="B4:O4"/>
    <mergeCell ref="B5:O5"/>
    <mergeCell ref="B6:O6"/>
    <mergeCell ref="B75:H75"/>
    <mergeCell ref="B82:O82"/>
  </mergeCells>
  <pageMargins left="0.7" right="0.7" top="0.75" bottom="0.75" header="0.3" footer="0.3"/>
  <pageSetup paperSize="5" scale="46" fitToHeight="0" orientation="landscape" horizontalDpi="4294967293" r:id="rId1"/>
  <ignoredErrors>
    <ignoredError sqref="N69:N70 N10:N13 N66:N67 N14:N19 N20:N26 N27:N63 N6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C6861-42E0-415E-9844-D148B34F57C1}">
  <sheetPr>
    <pageSetUpPr fitToPage="1"/>
  </sheetPr>
  <dimension ref="A1:GJ96"/>
  <sheetViews>
    <sheetView showGridLines="0" topLeftCell="A32" zoomScale="70" zoomScaleNormal="70" zoomScaleSheetLayoutView="55" workbookViewId="0">
      <selection activeCell="A54" sqref="A54:O54"/>
    </sheetView>
  </sheetViews>
  <sheetFormatPr baseColWidth="10" defaultRowHeight="15" x14ac:dyDescent="0.25"/>
  <cols>
    <col min="1" max="1" width="2.5703125" customWidth="1"/>
    <col min="2" max="2" width="6.28515625" style="34" customWidth="1"/>
    <col min="3" max="3" width="55.42578125" style="36" customWidth="1"/>
    <col min="4" max="4" width="20.28515625" style="34" customWidth="1"/>
    <col min="5" max="5" width="55.140625" style="36" customWidth="1"/>
    <col min="6" max="6" width="16.85546875" style="34" customWidth="1"/>
    <col min="7" max="7" width="39.140625" style="34" customWidth="1"/>
    <col min="8" max="8" width="34.5703125" style="34" customWidth="1"/>
    <col min="9" max="9" width="20.28515625" style="44" customWidth="1"/>
    <col min="10" max="10" width="18.42578125" style="44" customWidth="1"/>
    <col min="11" max="11" width="17.140625" style="19" customWidth="1"/>
    <col min="12" max="12" width="18.7109375" style="45" customWidth="1"/>
    <col min="13" max="13" width="16.42578125" style="45" customWidth="1"/>
    <col min="14" max="14" width="17.5703125" style="45" bestFit="1" customWidth="1"/>
    <col min="15" max="15" width="23.42578125" style="45" customWidth="1"/>
    <col min="16" max="16" width="14.42578125" style="4" customWidth="1"/>
  </cols>
  <sheetData>
    <row r="1" spans="1:192" x14ac:dyDescent="0.25">
      <c r="B1" s="32"/>
      <c r="C1" s="46"/>
      <c r="D1" s="32"/>
      <c r="E1" s="46"/>
      <c r="F1" s="32"/>
      <c r="G1" s="32"/>
      <c r="H1" s="32"/>
      <c r="I1" s="38"/>
      <c r="J1" s="39"/>
      <c r="K1" s="17"/>
      <c r="L1" s="40"/>
      <c r="M1" s="40"/>
      <c r="N1" s="40"/>
      <c r="O1" s="40"/>
      <c r="P1" s="7"/>
    </row>
    <row r="2" spans="1:192" x14ac:dyDescent="0.25">
      <c r="B2" s="32"/>
      <c r="C2" s="46"/>
      <c r="D2" s="32"/>
      <c r="E2" s="46"/>
      <c r="F2" s="32"/>
      <c r="G2" s="32"/>
      <c r="H2" s="32"/>
      <c r="I2" s="38"/>
      <c r="J2" s="39"/>
      <c r="K2" s="17"/>
      <c r="L2" s="40"/>
      <c r="M2" s="40"/>
      <c r="N2" s="40"/>
      <c r="O2" s="40"/>
      <c r="P2" s="7"/>
    </row>
    <row r="3" spans="1:192" x14ac:dyDescent="0.25">
      <c r="B3" s="32"/>
      <c r="C3" s="46"/>
      <c r="D3" s="32"/>
      <c r="E3" s="46"/>
      <c r="F3" s="32"/>
      <c r="G3" s="32"/>
      <c r="H3" s="32"/>
      <c r="I3" s="38"/>
      <c r="J3" s="39"/>
      <c r="K3" s="17"/>
      <c r="L3" s="40"/>
      <c r="M3" s="40"/>
      <c r="N3" s="40"/>
      <c r="O3" s="40"/>
      <c r="P3" s="7"/>
    </row>
    <row r="4" spans="1:192" ht="16.5" x14ac:dyDescent="0.3">
      <c r="B4" s="75"/>
      <c r="C4" s="75"/>
      <c r="D4" s="75"/>
      <c r="E4" s="75"/>
      <c r="F4" s="75"/>
      <c r="G4" s="75"/>
      <c r="H4" s="75"/>
      <c r="I4" s="75"/>
      <c r="J4" s="39"/>
      <c r="K4" s="17"/>
      <c r="L4" s="40"/>
      <c r="M4" s="40"/>
      <c r="N4" s="40"/>
      <c r="O4" s="40"/>
      <c r="P4" s="7"/>
    </row>
    <row r="5" spans="1:192" ht="16.5" x14ac:dyDescent="0.3">
      <c r="B5" s="75" t="s">
        <v>14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"/>
    </row>
    <row r="6" spans="1:192" s="1" customFormat="1" ht="15.75" x14ac:dyDescent="0.25">
      <c r="A6"/>
      <c r="B6" s="76" t="s">
        <v>114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6.5" x14ac:dyDescent="0.3">
      <c r="A7"/>
      <c r="B7" s="77" t="s">
        <v>175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5.75" customHeight="1" x14ac:dyDescent="0.25">
      <c r="A8"/>
      <c r="B8" s="32"/>
      <c r="C8" s="32"/>
      <c r="D8" s="32"/>
      <c r="E8" s="32"/>
      <c r="F8" s="32"/>
      <c r="G8" s="32"/>
      <c r="H8" s="32"/>
      <c r="I8" s="41"/>
      <c r="J8" s="39"/>
      <c r="K8" s="17"/>
      <c r="L8" s="40"/>
      <c r="M8" s="40"/>
      <c r="N8" s="40"/>
      <c r="O8" s="40"/>
      <c r="P8" s="7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thickBot="1" x14ac:dyDescent="0.3">
      <c r="A9"/>
      <c r="B9" s="47"/>
      <c r="C9" s="48"/>
      <c r="D9" s="47"/>
      <c r="E9" s="48"/>
      <c r="F9" s="47"/>
      <c r="G9" s="47"/>
      <c r="H9" s="47"/>
      <c r="I9" s="42"/>
      <c r="J9" s="42"/>
      <c r="K9" s="28"/>
      <c r="L9" s="28"/>
      <c r="M9" s="28"/>
      <c r="N9" s="28"/>
      <c r="O9" s="28"/>
      <c r="P9" s="7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49.5" x14ac:dyDescent="0.25">
      <c r="A10"/>
      <c r="B10" s="22" t="s">
        <v>2</v>
      </c>
      <c r="C10" s="23" t="s">
        <v>0</v>
      </c>
      <c r="D10" s="23" t="s">
        <v>15</v>
      </c>
      <c r="E10" s="23" t="s">
        <v>16</v>
      </c>
      <c r="F10" s="23" t="s">
        <v>13</v>
      </c>
      <c r="G10" s="23" t="s">
        <v>3</v>
      </c>
      <c r="H10" s="24" t="s">
        <v>4</v>
      </c>
      <c r="I10" s="25" t="s">
        <v>5</v>
      </c>
      <c r="J10" s="25" t="s">
        <v>1</v>
      </c>
      <c r="K10" s="25" t="s">
        <v>6</v>
      </c>
      <c r="L10" s="25" t="s">
        <v>7</v>
      </c>
      <c r="M10" s="25" t="s">
        <v>8</v>
      </c>
      <c r="N10" s="25" t="s">
        <v>9</v>
      </c>
      <c r="O10" s="43" t="s">
        <v>10</v>
      </c>
      <c r="P10" s="7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69" customFormat="1" ht="29.25" customHeight="1" x14ac:dyDescent="0.25">
      <c r="A11" s="36"/>
      <c r="B11" s="73">
        <v>1</v>
      </c>
      <c r="C11" s="64" t="s">
        <v>115</v>
      </c>
      <c r="D11" s="65" t="s">
        <v>100</v>
      </c>
      <c r="E11" s="64" t="s">
        <v>167</v>
      </c>
      <c r="F11" s="65" t="s">
        <v>102</v>
      </c>
      <c r="G11" s="65" t="s">
        <v>142</v>
      </c>
      <c r="H11" s="65" t="s">
        <v>141</v>
      </c>
      <c r="I11" s="20">
        <v>70000</v>
      </c>
      <c r="J11" s="20">
        <v>2009</v>
      </c>
      <c r="K11" s="20">
        <v>5368.48</v>
      </c>
      <c r="L11" s="20">
        <v>2128</v>
      </c>
      <c r="M11" s="20">
        <v>0</v>
      </c>
      <c r="N11" s="20">
        <f t="shared" ref="N11:N30" si="0">SUM(J11:M11)</f>
        <v>9505.48</v>
      </c>
      <c r="O11" s="20">
        <f t="shared" ref="O11:O31" si="1">+I11-N11</f>
        <v>60494.520000000004</v>
      </c>
      <c r="P11" s="68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</row>
    <row r="12" spans="1:192" s="69" customFormat="1" ht="29.25" customHeight="1" x14ac:dyDescent="0.25">
      <c r="A12" s="36"/>
      <c r="B12" s="73">
        <v>2</v>
      </c>
      <c r="C12" s="64" t="s">
        <v>116</v>
      </c>
      <c r="D12" s="65" t="s">
        <v>99</v>
      </c>
      <c r="E12" s="64" t="s">
        <v>81</v>
      </c>
      <c r="F12" s="65" t="s">
        <v>102</v>
      </c>
      <c r="G12" s="65" t="s">
        <v>112</v>
      </c>
      <c r="H12" s="65" t="s">
        <v>141</v>
      </c>
      <c r="I12" s="20">
        <v>50000</v>
      </c>
      <c r="J12" s="20">
        <v>1435</v>
      </c>
      <c r="K12" s="20">
        <v>1854</v>
      </c>
      <c r="L12" s="20">
        <v>1520</v>
      </c>
      <c r="M12" s="20">
        <v>0</v>
      </c>
      <c r="N12" s="20">
        <f t="shared" si="0"/>
        <v>4809</v>
      </c>
      <c r="O12" s="20">
        <f t="shared" si="1"/>
        <v>45191</v>
      </c>
      <c r="P12" s="68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</row>
    <row r="13" spans="1:192" s="69" customFormat="1" ht="29.25" customHeight="1" x14ac:dyDescent="0.25">
      <c r="A13" s="36"/>
      <c r="B13" s="73">
        <v>3</v>
      </c>
      <c r="C13" s="64" t="s">
        <v>117</v>
      </c>
      <c r="D13" s="65" t="s">
        <v>99</v>
      </c>
      <c r="E13" s="64" t="s">
        <v>132</v>
      </c>
      <c r="F13" s="65" t="s">
        <v>104</v>
      </c>
      <c r="G13" s="65" t="s">
        <v>109</v>
      </c>
      <c r="H13" s="65" t="s">
        <v>141</v>
      </c>
      <c r="I13" s="20">
        <v>80000</v>
      </c>
      <c r="J13" s="20">
        <v>2296</v>
      </c>
      <c r="K13" s="20">
        <v>7103.34</v>
      </c>
      <c r="L13" s="20">
        <v>2432</v>
      </c>
      <c r="M13" s="20">
        <v>1190.1199999999999</v>
      </c>
      <c r="N13" s="20">
        <f t="shared" si="0"/>
        <v>13021.46</v>
      </c>
      <c r="O13" s="20">
        <f t="shared" si="1"/>
        <v>66978.540000000008</v>
      </c>
      <c r="P13" s="68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</row>
    <row r="14" spans="1:192" s="69" customFormat="1" ht="29.25" customHeight="1" x14ac:dyDescent="0.25">
      <c r="A14" s="36"/>
      <c r="B14" s="73">
        <v>4</v>
      </c>
      <c r="C14" s="64" t="s">
        <v>118</v>
      </c>
      <c r="D14" s="65" t="s">
        <v>99</v>
      </c>
      <c r="E14" s="64" t="s">
        <v>134</v>
      </c>
      <c r="F14" s="65" t="s">
        <v>102</v>
      </c>
      <c r="G14" s="65" t="s">
        <v>108</v>
      </c>
      <c r="H14" s="65" t="s">
        <v>141</v>
      </c>
      <c r="I14" s="20">
        <v>13333.33</v>
      </c>
      <c r="J14" s="20">
        <v>382.57</v>
      </c>
      <c r="K14" s="20">
        <v>0</v>
      </c>
      <c r="L14" s="20">
        <v>405.33</v>
      </c>
      <c r="M14" s="20">
        <v>0</v>
      </c>
      <c r="N14" s="20">
        <f t="shared" si="0"/>
        <v>787.9</v>
      </c>
      <c r="O14" s="20">
        <f t="shared" si="1"/>
        <v>12545.43</v>
      </c>
      <c r="P14" s="68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</row>
    <row r="15" spans="1:192" s="69" customFormat="1" ht="29.25" customHeight="1" x14ac:dyDescent="0.25">
      <c r="A15" s="36"/>
      <c r="B15" s="73">
        <v>5</v>
      </c>
      <c r="C15" s="64" t="s">
        <v>119</v>
      </c>
      <c r="D15" s="65" t="s">
        <v>99</v>
      </c>
      <c r="E15" s="64" t="s">
        <v>135</v>
      </c>
      <c r="F15" s="65" t="s">
        <v>102</v>
      </c>
      <c r="G15" s="65" t="s">
        <v>111</v>
      </c>
      <c r="H15" s="65" t="s">
        <v>141</v>
      </c>
      <c r="I15" s="20">
        <v>50000</v>
      </c>
      <c r="J15" s="20">
        <v>1435</v>
      </c>
      <c r="K15" s="20">
        <v>1854</v>
      </c>
      <c r="L15" s="20">
        <v>1520</v>
      </c>
      <c r="M15" s="20">
        <v>0</v>
      </c>
      <c r="N15" s="20">
        <f t="shared" si="0"/>
        <v>4809</v>
      </c>
      <c r="O15" s="20">
        <f t="shared" si="1"/>
        <v>45191</v>
      </c>
      <c r="P15" s="68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</row>
    <row r="16" spans="1:192" s="69" customFormat="1" ht="29.25" customHeight="1" x14ac:dyDescent="0.25">
      <c r="A16" s="36"/>
      <c r="B16" s="73">
        <v>6</v>
      </c>
      <c r="C16" s="64" t="s">
        <v>120</v>
      </c>
      <c r="D16" s="65" t="s">
        <v>99</v>
      </c>
      <c r="E16" s="64" t="s">
        <v>95</v>
      </c>
      <c r="F16" s="65" t="s">
        <v>102</v>
      </c>
      <c r="G16" s="65" t="s">
        <v>107</v>
      </c>
      <c r="H16" s="65" t="s">
        <v>141</v>
      </c>
      <c r="I16" s="20">
        <v>6666.67</v>
      </c>
      <c r="J16" s="20">
        <v>191.33</v>
      </c>
      <c r="K16" s="20">
        <v>0</v>
      </c>
      <c r="L16" s="20">
        <v>202.67</v>
      </c>
      <c r="M16" s="20">
        <v>0</v>
      </c>
      <c r="N16" s="20">
        <f t="shared" si="0"/>
        <v>394</v>
      </c>
      <c r="O16" s="20">
        <f t="shared" si="1"/>
        <v>6272.67</v>
      </c>
      <c r="P16" s="68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</row>
    <row r="17" spans="1:192" s="69" customFormat="1" ht="29.25" customHeight="1" x14ac:dyDescent="0.25">
      <c r="A17" s="36"/>
      <c r="B17" s="73">
        <v>7</v>
      </c>
      <c r="C17" s="64" t="s">
        <v>121</v>
      </c>
      <c r="D17" s="65" t="s">
        <v>100</v>
      </c>
      <c r="E17" s="64" t="s">
        <v>83</v>
      </c>
      <c r="F17" s="65" t="s">
        <v>102</v>
      </c>
      <c r="G17" s="65" t="s">
        <v>112</v>
      </c>
      <c r="H17" s="65" t="s">
        <v>141</v>
      </c>
      <c r="I17" s="20">
        <v>70000</v>
      </c>
      <c r="J17" s="20">
        <v>2009</v>
      </c>
      <c r="K17" s="20">
        <v>5368.48</v>
      </c>
      <c r="L17" s="20">
        <v>2128</v>
      </c>
      <c r="M17" s="20">
        <v>0</v>
      </c>
      <c r="N17" s="20">
        <f t="shared" si="0"/>
        <v>9505.48</v>
      </c>
      <c r="O17" s="20">
        <f t="shared" si="1"/>
        <v>60494.520000000004</v>
      </c>
      <c r="P17" s="68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</row>
    <row r="18" spans="1:192" s="69" customFormat="1" ht="29.25" customHeight="1" x14ac:dyDescent="0.25">
      <c r="A18" s="36"/>
      <c r="B18" s="73">
        <v>8</v>
      </c>
      <c r="C18" s="64" t="s">
        <v>122</v>
      </c>
      <c r="D18" s="65" t="s">
        <v>99</v>
      </c>
      <c r="E18" s="64" t="s">
        <v>87</v>
      </c>
      <c r="F18" s="65" t="s">
        <v>102</v>
      </c>
      <c r="G18" s="65" t="s">
        <v>113</v>
      </c>
      <c r="H18" s="65" t="s">
        <v>141</v>
      </c>
      <c r="I18" s="20">
        <v>70000</v>
      </c>
      <c r="J18" s="20">
        <v>2009</v>
      </c>
      <c r="K18" s="20">
        <v>5368.48</v>
      </c>
      <c r="L18" s="20">
        <v>2128</v>
      </c>
      <c r="M18" s="20">
        <v>0</v>
      </c>
      <c r="N18" s="20">
        <f t="shared" si="0"/>
        <v>9505.48</v>
      </c>
      <c r="O18" s="20">
        <f t="shared" si="1"/>
        <v>60494.520000000004</v>
      </c>
      <c r="P18" s="68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</row>
    <row r="19" spans="1:192" s="69" customFormat="1" ht="29.25" customHeight="1" x14ac:dyDescent="0.25">
      <c r="A19" s="36"/>
      <c r="B19" s="73">
        <v>9</v>
      </c>
      <c r="C19" s="64" t="s">
        <v>123</v>
      </c>
      <c r="D19" s="65" t="s">
        <v>100</v>
      </c>
      <c r="E19" s="64" t="s">
        <v>136</v>
      </c>
      <c r="F19" s="65" t="s">
        <v>106</v>
      </c>
      <c r="G19" s="65" t="s">
        <v>142</v>
      </c>
      <c r="H19" s="65" t="s">
        <v>141</v>
      </c>
      <c r="I19" s="20">
        <v>40000</v>
      </c>
      <c r="J19" s="20">
        <v>1148</v>
      </c>
      <c r="K19" s="20">
        <v>442.65</v>
      </c>
      <c r="L19" s="20">
        <v>1216</v>
      </c>
      <c r="M19" s="20">
        <v>0</v>
      </c>
      <c r="N19" s="20">
        <f t="shared" si="0"/>
        <v>2806.65</v>
      </c>
      <c r="O19" s="20">
        <f t="shared" si="1"/>
        <v>37193.35</v>
      </c>
      <c r="P19" s="68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</row>
    <row r="20" spans="1:192" s="69" customFormat="1" ht="29.25" customHeight="1" x14ac:dyDescent="0.25">
      <c r="A20" s="36"/>
      <c r="B20" s="73">
        <v>10</v>
      </c>
      <c r="C20" s="64" t="s">
        <v>124</v>
      </c>
      <c r="D20" s="65" t="s">
        <v>100</v>
      </c>
      <c r="E20" s="64" t="s">
        <v>133</v>
      </c>
      <c r="F20" s="65" t="s">
        <v>102</v>
      </c>
      <c r="G20" s="65" t="s">
        <v>112</v>
      </c>
      <c r="H20" s="65" t="s">
        <v>141</v>
      </c>
      <c r="I20" s="20">
        <v>60000</v>
      </c>
      <c r="J20" s="20">
        <v>1722</v>
      </c>
      <c r="K20" s="20">
        <v>3486.68</v>
      </c>
      <c r="L20" s="20">
        <v>1824</v>
      </c>
      <c r="M20" s="20">
        <v>0</v>
      </c>
      <c r="N20" s="20">
        <f t="shared" si="0"/>
        <v>7032.68</v>
      </c>
      <c r="O20" s="20">
        <f t="shared" si="1"/>
        <v>52967.32</v>
      </c>
      <c r="P20" s="68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</row>
    <row r="21" spans="1:192" s="69" customFormat="1" ht="29.25" customHeight="1" x14ac:dyDescent="0.25">
      <c r="A21" s="36"/>
      <c r="B21" s="73">
        <v>11</v>
      </c>
      <c r="C21" s="64" t="s">
        <v>126</v>
      </c>
      <c r="D21" s="65" t="s">
        <v>99</v>
      </c>
      <c r="E21" s="64" t="s">
        <v>137</v>
      </c>
      <c r="F21" s="65" t="s">
        <v>106</v>
      </c>
      <c r="G21" s="65" t="s">
        <v>112</v>
      </c>
      <c r="H21" s="65" t="s">
        <v>141</v>
      </c>
      <c r="I21" s="20">
        <v>40000</v>
      </c>
      <c r="J21" s="20">
        <v>1148</v>
      </c>
      <c r="K21" s="20">
        <v>442.65</v>
      </c>
      <c r="L21" s="20">
        <v>1216</v>
      </c>
      <c r="M21" s="20">
        <v>0</v>
      </c>
      <c r="N21" s="20">
        <f t="shared" si="0"/>
        <v>2806.65</v>
      </c>
      <c r="O21" s="20">
        <f t="shared" si="1"/>
        <v>37193.35</v>
      </c>
      <c r="P21" s="68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</row>
    <row r="22" spans="1:192" s="69" customFormat="1" ht="29.25" customHeight="1" x14ac:dyDescent="0.25">
      <c r="A22" s="36"/>
      <c r="B22" s="73">
        <v>12</v>
      </c>
      <c r="C22" s="64" t="s">
        <v>127</v>
      </c>
      <c r="D22" s="65" t="s">
        <v>100</v>
      </c>
      <c r="E22" s="64" t="s">
        <v>137</v>
      </c>
      <c r="F22" s="65" t="s">
        <v>106</v>
      </c>
      <c r="G22" s="65" t="s">
        <v>112</v>
      </c>
      <c r="H22" s="65" t="s">
        <v>141</v>
      </c>
      <c r="I22" s="20">
        <v>40000</v>
      </c>
      <c r="J22" s="20">
        <v>1148</v>
      </c>
      <c r="K22" s="20">
        <v>442.65</v>
      </c>
      <c r="L22" s="20">
        <v>1216</v>
      </c>
      <c r="M22" s="20">
        <v>0</v>
      </c>
      <c r="N22" s="20">
        <f t="shared" si="0"/>
        <v>2806.65</v>
      </c>
      <c r="O22" s="20">
        <f t="shared" si="1"/>
        <v>37193.35</v>
      </c>
      <c r="P22" s="68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</row>
    <row r="23" spans="1:192" s="69" customFormat="1" ht="29.25" customHeight="1" x14ac:dyDescent="0.25">
      <c r="A23" s="36"/>
      <c r="B23" s="73">
        <v>13</v>
      </c>
      <c r="C23" s="64" t="s">
        <v>131</v>
      </c>
      <c r="D23" s="65" t="s">
        <v>100</v>
      </c>
      <c r="E23" s="64" t="s">
        <v>140</v>
      </c>
      <c r="F23" s="65" t="s">
        <v>106</v>
      </c>
      <c r="G23" s="65" t="s">
        <v>108</v>
      </c>
      <c r="H23" s="65" t="s">
        <v>141</v>
      </c>
      <c r="I23" s="20">
        <v>35000</v>
      </c>
      <c r="J23" s="20">
        <v>1004.5</v>
      </c>
      <c r="K23" s="20">
        <v>0</v>
      </c>
      <c r="L23" s="20">
        <v>1064</v>
      </c>
      <c r="M23" s="20">
        <v>0</v>
      </c>
      <c r="N23" s="20">
        <f t="shared" si="0"/>
        <v>2068.5</v>
      </c>
      <c r="O23" s="20">
        <f t="shared" si="1"/>
        <v>32931.5</v>
      </c>
      <c r="P23" s="68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s="69" customFormat="1" ht="29.25" customHeight="1" x14ac:dyDescent="0.25">
      <c r="A24" s="36"/>
      <c r="B24" s="73">
        <v>14</v>
      </c>
      <c r="C24" s="64" t="s">
        <v>143</v>
      </c>
      <c r="D24" s="65" t="s">
        <v>99</v>
      </c>
      <c r="E24" s="64" t="s">
        <v>144</v>
      </c>
      <c r="F24" s="65" t="s">
        <v>101</v>
      </c>
      <c r="G24" s="65" t="s">
        <v>113</v>
      </c>
      <c r="H24" s="65" t="s">
        <v>141</v>
      </c>
      <c r="I24" s="20">
        <v>136000</v>
      </c>
      <c r="J24" s="20">
        <v>3903.2</v>
      </c>
      <c r="K24" s="20">
        <v>20582.439999999999</v>
      </c>
      <c r="L24" s="20">
        <v>4098.53</v>
      </c>
      <c r="M24" s="20">
        <v>0</v>
      </c>
      <c r="N24" s="20">
        <f t="shared" si="0"/>
        <v>28584.17</v>
      </c>
      <c r="O24" s="20">
        <f t="shared" si="1"/>
        <v>107415.83</v>
      </c>
      <c r="P24" s="68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</row>
    <row r="25" spans="1:192" s="69" customFormat="1" ht="29.25" customHeight="1" x14ac:dyDescent="0.25">
      <c r="A25" s="36"/>
      <c r="B25" s="73">
        <v>15</v>
      </c>
      <c r="C25" s="64" t="s">
        <v>145</v>
      </c>
      <c r="D25" s="65" t="s">
        <v>99</v>
      </c>
      <c r="E25" s="64" t="s">
        <v>68</v>
      </c>
      <c r="F25" s="65" t="s">
        <v>104</v>
      </c>
      <c r="G25" s="65" t="s">
        <v>109</v>
      </c>
      <c r="H25" s="65" t="s">
        <v>141</v>
      </c>
      <c r="I25" s="20">
        <v>150000</v>
      </c>
      <c r="J25" s="20">
        <v>4305</v>
      </c>
      <c r="K25" s="20">
        <v>23981.99</v>
      </c>
      <c r="L25" s="20">
        <v>4098.53</v>
      </c>
      <c r="M25" s="20">
        <v>0</v>
      </c>
      <c r="N25" s="20">
        <f t="shared" si="0"/>
        <v>32385.52</v>
      </c>
      <c r="O25" s="20">
        <f t="shared" si="1"/>
        <v>117614.48</v>
      </c>
      <c r="P25" s="68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</row>
    <row r="26" spans="1:192" s="69" customFormat="1" ht="29.25" customHeight="1" x14ac:dyDescent="0.25">
      <c r="A26" s="36"/>
      <c r="B26" s="73">
        <v>16</v>
      </c>
      <c r="C26" s="64" t="s">
        <v>147</v>
      </c>
      <c r="D26" s="65" t="s">
        <v>100</v>
      </c>
      <c r="E26" s="64" t="s">
        <v>158</v>
      </c>
      <c r="F26" s="65" t="s">
        <v>104</v>
      </c>
      <c r="G26" s="65" t="s">
        <v>109</v>
      </c>
      <c r="H26" s="65" t="s">
        <v>141</v>
      </c>
      <c r="I26" s="20">
        <v>90000</v>
      </c>
      <c r="J26" s="20">
        <v>2583</v>
      </c>
      <c r="K26" s="20">
        <v>9753.1200000000008</v>
      </c>
      <c r="L26" s="20">
        <v>2736</v>
      </c>
      <c r="M26" s="20">
        <v>0</v>
      </c>
      <c r="N26" s="20">
        <f t="shared" si="0"/>
        <v>15072.12</v>
      </c>
      <c r="O26" s="20">
        <f t="shared" si="1"/>
        <v>74927.88</v>
      </c>
      <c r="P26" s="68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</row>
    <row r="27" spans="1:192" s="69" customFormat="1" ht="29.25" customHeight="1" x14ac:dyDescent="0.25">
      <c r="A27" s="36"/>
      <c r="B27" s="73">
        <v>17</v>
      </c>
      <c r="C27" s="64" t="s">
        <v>150</v>
      </c>
      <c r="D27" s="65" t="s">
        <v>99</v>
      </c>
      <c r="E27" s="64" t="s">
        <v>160</v>
      </c>
      <c r="F27" s="65" t="s">
        <v>101</v>
      </c>
      <c r="G27" s="65" t="s">
        <v>142</v>
      </c>
      <c r="H27" s="65" t="s">
        <v>141</v>
      </c>
      <c r="I27" s="20">
        <v>136000</v>
      </c>
      <c r="J27" s="20">
        <v>3903.2</v>
      </c>
      <c r="K27" s="20">
        <v>20582.439999999999</v>
      </c>
      <c r="L27" s="20">
        <v>4098.53</v>
      </c>
      <c r="M27" s="20">
        <v>0</v>
      </c>
      <c r="N27" s="20">
        <f t="shared" si="0"/>
        <v>28584.17</v>
      </c>
      <c r="O27" s="20">
        <f t="shared" si="1"/>
        <v>107415.83</v>
      </c>
      <c r="P27" s="68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  <c r="GE27" s="36"/>
      <c r="GF27" s="36"/>
      <c r="GG27" s="36"/>
      <c r="GH27" s="36"/>
      <c r="GI27" s="36"/>
      <c r="GJ27" s="36"/>
    </row>
    <row r="28" spans="1:192" s="69" customFormat="1" ht="29.25" customHeight="1" x14ac:dyDescent="0.25">
      <c r="A28" s="36"/>
      <c r="B28" s="73">
        <v>18</v>
      </c>
      <c r="C28" s="64" t="s">
        <v>152</v>
      </c>
      <c r="D28" s="65" t="s">
        <v>99</v>
      </c>
      <c r="E28" s="64" t="s">
        <v>135</v>
      </c>
      <c r="F28" s="65" t="s">
        <v>102</v>
      </c>
      <c r="G28" s="65" t="s">
        <v>112</v>
      </c>
      <c r="H28" s="65" t="s">
        <v>141</v>
      </c>
      <c r="I28" s="20">
        <v>70000</v>
      </c>
      <c r="J28" s="20">
        <v>2009</v>
      </c>
      <c r="K28" s="20">
        <v>5368.48</v>
      </c>
      <c r="L28" s="20">
        <v>2128</v>
      </c>
      <c r="M28" s="20">
        <v>0</v>
      </c>
      <c r="N28" s="20">
        <f t="shared" si="0"/>
        <v>9505.48</v>
      </c>
      <c r="O28" s="20">
        <f t="shared" si="1"/>
        <v>60494.520000000004</v>
      </c>
      <c r="P28" s="68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</row>
    <row r="29" spans="1:192" s="69" customFormat="1" ht="29.25" customHeight="1" x14ac:dyDescent="0.25">
      <c r="A29" s="36"/>
      <c r="B29" s="73">
        <v>19</v>
      </c>
      <c r="C29" s="64" t="s">
        <v>157</v>
      </c>
      <c r="D29" s="65" t="s">
        <v>100</v>
      </c>
      <c r="E29" s="64" t="s">
        <v>161</v>
      </c>
      <c r="F29" s="65" t="s">
        <v>102</v>
      </c>
      <c r="G29" s="65" t="s">
        <v>112</v>
      </c>
      <c r="H29" s="65" t="s">
        <v>141</v>
      </c>
      <c r="I29" s="20">
        <v>60000</v>
      </c>
      <c r="J29" s="20">
        <v>1722</v>
      </c>
      <c r="K29" s="20">
        <v>3248.65</v>
      </c>
      <c r="L29" s="20">
        <v>1824</v>
      </c>
      <c r="M29" s="20">
        <v>1190.1199999999999</v>
      </c>
      <c r="N29" s="20">
        <f t="shared" si="0"/>
        <v>7984.7699999999995</v>
      </c>
      <c r="O29" s="20">
        <f t="shared" si="1"/>
        <v>52015.23</v>
      </c>
      <c r="P29" s="68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</row>
    <row r="30" spans="1:192" s="69" customFormat="1" ht="29.25" customHeight="1" x14ac:dyDescent="0.25">
      <c r="A30" s="36"/>
      <c r="B30" s="73">
        <v>20</v>
      </c>
      <c r="C30" s="64" t="s">
        <v>162</v>
      </c>
      <c r="D30" s="65" t="s">
        <v>99</v>
      </c>
      <c r="E30" s="64" t="s">
        <v>81</v>
      </c>
      <c r="F30" s="65" t="s">
        <v>102</v>
      </c>
      <c r="G30" s="65" t="s">
        <v>112</v>
      </c>
      <c r="H30" s="65" t="s">
        <v>141</v>
      </c>
      <c r="I30" s="20">
        <v>70000</v>
      </c>
      <c r="J30" s="20">
        <v>2009</v>
      </c>
      <c r="K30" s="20">
        <v>5368.48</v>
      </c>
      <c r="L30" s="20">
        <v>2128</v>
      </c>
      <c r="M30" s="20">
        <v>0</v>
      </c>
      <c r="N30" s="20">
        <f t="shared" si="0"/>
        <v>9505.48</v>
      </c>
      <c r="O30" s="20">
        <f t="shared" si="1"/>
        <v>60494.520000000004</v>
      </c>
      <c r="P30" s="68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</row>
    <row r="31" spans="1:192" s="69" customFormat="1" ht="29.25" customHeight="1" x14ac:dyDescent="0.25">
      <c r="A31" s="36"/>
      <c r="B31" s="73">
        <v>21</v>
      </c>
      <c r="C31" s="64" t="s">
        <v>164</v>
      </c>
      <c r="D31" s="65" t="s">
        <v>100</v>
      </c>
      <c r="E31" s="64" t="s">
        <v>73</v>
      </c>
      <c r="F31" s="65" t="s">
        <v>105</v>
      </c>
      <c r="G31" s="65" t="s">
        <v>142</v>
      </c>
      <c r="H31" s="65" t="s">
        <v>141</v>
      </c>
      <c r="I31" s="20">
        <v>22000</v>
      </c>
      <c r="J31" s="20">
        <v>631.4</v>
      </c>
      <c r="K31" s="20">
        <v>0</v>
      </c>
      <c r="L31" s="20">
        <v>668.8</v>
      </c>
      <c r="M31" s="20">
        <v>0</v>
      </c>
      <c r="N31" s="20">
        <f t="shared" ref="N31" si="2">SUM(J31:M31)</f>
        <v>1300.1999999999998</v>
      </c>
      <c r="O31" s="20">
        <f t="shared" si="1"/>
        <v>20699.8</v>
      </c>
      <c r="P31" s="68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</row>
    <row r="32" spans="1:192" s="69" customFormat="1" ht="29.25" customHeight="1" x14ac:dyDescent="0.25">
      <c r="A32" s="36"/>
      <c r="B32" s="73">
        <v>22</v>
      </c>
      <c r="C32" s="64" t="s">
        <v>166</v>
      </c>
      <c r="D32" s="65" t="s">
        <v>99</v>
      </c>
      <c r="E32" s="64" t="s">
        <v>167</v>
      </c>
      <c r="F32" s="65" t="s">
        <v>102</v>
      </c>
      <c r="G32" s="65" t="s">
        <v>142</v>
      </c>
      <c r="H32" s="65" t="s">
        <v>141</v>
      </c>
      <c r="I32" s="20">
        <v>60000</v>
      </c>
      <c r="J32" s="20">
        <v>1722</v>
      </c>
      <c r="K32" s="20">
        <v>3486.68</v>
      </c>
      <c r="L32" s="20">
        <v>1824</v>
      </c>
      <c r="M32" s="20">
        <v>0</v>
      </c>
      <c r="N32" s="20">
        <f>SUM(J32:M32)</f>
        <v>7032.68</v>
      </c>
      <c r="O32" s="20">
        <f t="shared" ref="O32" si="3">+I32-N32</f>
        <v>52967.32</v>
      </c>
      <c r="P32" s="68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</row>
    <row r="33" spans="1:192" s="69" customFormat="1" ht="29.25" customHeight="1" x14ac:dyDescent="0.25">
      <c r="A33" s="36"/>
      <c r="B33" s="73">
        <v>23</v>
      </c>
      <c r="C33" s="64" t="s">
        <v>170</v>
      </c>
      <c r="D33" s="65" t="s">
        <v>99</v>
      </c>
      <c r="E33" s="64" t="s">
        <v>171</v>
      </c>
      <c r="F33" s="65" t="s">
        <v>102</v>
      </c>
      <c r="G33" s="65" t="s">
        <v>112</v>
      </c>
      <c r="H33" s="65" t="s">
        <v>141</v>
      </c>
      <c r="I33" s="20">
        <v>60000</v>
      </c>
      <c r="J33" s="20">
        <v>1722</v>
      </c>
      <c r="K33" s="20">
        <v>3486.68</v>
      </c>
      <c r="L33" s="20">
        <v>1824</v>
      </c>
      <c r="M33" s="20">
        <v>0</v>
      </c>
      <c r="N33" s="20">
        <f>SUM(J33:M33)</f>
        <v>7032.68</v>
      </c>
      <c r="O33" s="20">
        <f t="shared" ref="O33" si="4">+I33-N33</f>
        <v>52967.32</v>
      </c>
      <c r="P33" s="68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</row>
    <row r="34" spans="1:192" s="69" customFormat="1" ht="29.25" customHeight="1" x14ac:dyDescent="0.25">
      <c r="A34" s="36"/>
      <c r="B34" s="73">
        <v>24</v>
      </c>
      <c r="C34" s="64" t="s">
        <v>172</v>
      </c>
      <c r="D34" s="65" t="s">
        <v>100</v>
      </c>
      <c r="E34" s="64" t="s">
        <v>171</v>
      </c>
      <c r="F34" s="65" t="s">
        <v>102</v>
      </c>
      <c r="G34" s="65" t="s">
        <v>112</v>
      </c>
      <c r="H34" s="65" t="s">
        <v>141</v>
      </c>
      <c r="I34" s="20">
        <v>70000</v>
      </c>
      <c r="J34" s="20">
        <v>2009</v>
      </c>
      <c r="K34" s="20">
        <v>5368.48</v>
      </c>
      <c r="L34" s="20">
        <v>2128</v>
      </c>
      <c r="M34" s="20">
        <v>0</v>
      </c>
      <c r="N34" s="20">
        <f>SUM(J34:M34)</f>
        <v>9505.48</v>
      </c>
      <c r="O34" s="20">
        <f t="shared" ref="O34" si="5">+I34-N34</f>
        <v>60494.520000000004</v>
      </c>
      <c r="P34" s="68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</row>
    <row r="35" spans="1:192" s="69" customFormat="1" ht="29.25" customHeight="1" x14ac:dyDescent="0.25">
      <c r="A35" s="36"/>
      <c r="B35" s="73">
        <v>25</v>
      </c>
      <c r="C35" s="64" t="s">
        <v>173</v>
      </c>
      <c r="D35" s="65" t="s">
        <v>100</v>
      </c>
      <c r="E35" s="64" t="s">
        <v>94</v>
      </c>
      <c r="F35" s="65" t="s">
        <v>103</v>
      </c>
      <c r="G35" s="65" t="s">
        <v>111</v>
      </c>
      <c r="H35" s="65" t="s">
        <v>141</v>
      </c>
      <c r="I35" s="20">
        <v>33000</v>
      </c>
      <c r="J35" s="20">
        <v>947.1</v>
      </c>
      <c r="K35" s="20">
        <v>0</v>
      </c>
      <c r="L35" s="20">
        <v>1003.2</v>
      </c>
      <c r="M35" s="20">
        <v>0</v>
      </c>
      <c r="N35" s="20">
        <f t="shared" ref="N35" si="6">SUM(J35:M35)</f>
        <v>1950.3000000000002</v>
      </c>
      <c r="O35" s="20">
        <f t="shared" ref="O35:O44" si="7">+I35-N35</f>
        <v>31049.7</v>
      </c>
      <c r="P35" s="68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</row>
    <row r="36" spans="1:192" s="69" customFormat="1" ht="29.25" customHeight="1" x14ac:dyDescent="0.25">
      <c r="A36" s="36"/>
      <c r="B36" s="73">
        <v>26</v>
      </c>
      <c r="C36" s="64" t="s">
        <v>174</v>
      </c>
      <c r="D36" s="65" t="s">
        <v>100</v>
      </c>
      <c r="E36" s="64" t="s">
        <v>94</v>
      </c>
      <c r="F36" s="65" t="s">
        <v>103</v>
      </c>
      <c r="G36" s="65" t="s">
        <v>111</v>
      </c>
      <c r="H36" s="65" t="s">
        <v>141</v>
      </c>
      <c r="I36" s="20">
        <v>33000</v>
      </c>
      <c r="J36" s="20">
        <v>947.1</v>
      </c>
      <c r="K36" s="20">
        <v>0</v>
      </c>
      <c r="L36" s="20">
        <v>1003.2</v>
      </c>
      <c r="M36" s="20">
        <v>0</v>
      </c>
      <c r="N36" s="20">
        <f t="shared" ref="N36:N44" si="8">SUM(J36:M36)</f>
        <v>1950.3000000000002</v>
      </c>
      <c r="O36" s="20">
        <f t="shared" si="7"/>
        <v>31049.7</v>
      </c>
      <c r="P36" s="68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  <c r="GC36" s="36"/>
      <c r="GD36" s="36"/>
      <c r="GE36" s="36"/>
      <c r="GF36" s="36"/>
      <c r="GG36" s="36"/>
      <c r="GH36" s="36"/>
      <c r="GI36" s="36"/>
      <c r="GJ36" s="36"/>
    </row>
    <row r="37" spans="1:192" s="69" customFormat="1" ht="29.25" customHeight="1" x14ac:dyDescent="0.25">
      <c r="A37" s="36"/>
      <c r="B37" s="73">
        <v>27</v>
      </c>
      <c r="C37" s="64" t="s">
        <v>177</v>
      </c>
      <c r="D37" s="65" t="s">
        <v>100</v>
      </c>
      <c r="E37" s="64" t="s">
        <v>74</v>
      </c>
      <c r="F37" s="65" t="s">
        <v>105</v>
      </c>
      <c r="G37" s="65" t="s">
        <v>142</v>
      </c>
      <c r="H37" s="65" t="s">
        <v>141</v>
      </c>
      <c r="I37" s="20">
        <v>20000</v>
      </c>
      <c r="J37" s="20">
        <v>574</v>
      </c>
      <c r="K37" s="20">
        <v>0</v>
      </c>
      <c r="L37" s="20">
        <v>608</v>
      </c>
      <c r="M37" s="20">
        <v>0</v>
      </c>
      <c r="N37" s="20">
        <f t="shared" si="8"/>
        <v>1182</v>
      </c>
      <c r="O37" s="20">
        <f t="shared" si="7"/>
        <v>18818</v>
      </c>
      <c r="P37" s="68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6"/>
      <c r="EP37" s="36"/>
      <c r="EQ37" s="36"/>
      <c r="ER37" s="36"/>
      <c r="ES37" s="36"/>
      <c r="ET37" s="36"/>
      <c r="EU37" s="36"/>
      <c r="EV37" s="36"/>
      <c r="EW37" s="36"/>
      <c r="EX37" s="36"/>
      <c r="EY37" s="36"/>
      <c r="EZ37" s="36"/>
      <c r="FA37" s="36"/>
      <c r="FB37" s="36"/>
      <c r="FC37" s="36"/>
      <c r="FD37" s="36"/>
      <c r="FE37" s="36"/>
      <c r="FF37" s="36"/>
      <c r="FG37" s="36"/>
      <c r="FH37" s="36"/>
      <c r="FI37" s="36"/>
      <c r="FJ37" s="36"/>
      <c r="FK37" s="36"/>
      <c r="FL37" s="36"/>
      <c r="FM37" s="36"/>
      <c r="FN37" s="36"/>
      <c r="FO37" s="36"/>
      <c r="FP37" s="36"/>
      <c r="FQ37" s="36"/>
      <c r="FR37" s="36"/>
      <c r="FS37" s="36"/>
      <c r="FT37" s="36"/>
      <c r="FU37" s="36"/>
      <c r="FV37" s="36"/>
      <c r="FW37" s="36"/>
      <c r="FX37" s="36"/>
      <c r="FY37" s="36"/>
      <c r="FZ37" s="36"/>
      <c r="GA37" s="36"/>
      <c r="GB37" s="36"/>
      <c r="GC37" s="36"/>
      <c r="GD37" s="36"/>
      <c r="GE37" s="36"/>
      <c r="GF37" s="36"/>
      <c r="GG37" s="36"/>
      <c r="GH37" s="36"/>
      <c r="GI37" s="36"/>
      <c r="GJ37" s="36"/>
    </row>
    <row r="38" spans="1:192" s="69" customFormat="1" ht="29.25" customHeight="1" x14ac:dyDescent="0.25">
      <c r="A38" s="36"/>
      <c r="B38" s="73">
        <v>28</v>
      </c>
      <c r="C38" s="64" t="s">
        <v>178</v>
      </c>
      <c r="D38" s="65" t="s">
        <v>99</v>
      </c>
      <c r="E38" s="64" t="s">
        <v>179</v>
      </c>
      <c r="F38" s="65" t="s">
        <v>103</v>
      </c>
      <c r="G38" s="65" t="s">
        <v>142</v>
      </c>
      <c r="H38" s="65" t="s">
        <v>141</v>
      </c>
      <c r="I38" s="20">
        <v>25000</v>
      </c>
      <c r="J38" s="20">
        <v>717.5</v>
      </c>
      <c r="K38" s="20">
        <v>0</v>
      </c>
      <c r="L38" s="20">
        <v>760</v>
      </c>
      <c r="M38" s="20">
        <v>0</v>
      </c>
      <c r="N38" s="20">
        <f t="shared" ref="N38" si="9">SUM(J38:M38)</f>
        <v>1477.5</v>
      </c>
      <c r="O38" s="20">
        <f t="shared" si="7"/>
        <v>23522.5</v>
      </c>
      <c r="P38" s="68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  <c r="FN38" s="36"/>
      <c r="FO38" s="36"/>
      <c r="FP38" s="36"/>
      <c r="FQ38" s="36"/>
      <c r="FR38" s="36"/>
      <c r="FS38" s="36"/>
      <c r="FT38" s="36"/>
      <c r="FU38" s="36"/>
      <c r="FV38" s="36"/>
      <c r="FW38" s="36"/>
      <c r="FX38" s="36"/>
      <c r="FY38" s="36"/>
      <c r="FZ38" s="36"/>
      <c r="GA38" s="36"/>
      <c r="GB38" s="36"/>
      <c r="GC38" s="36"/>
      <c r="GD38" s="36"/>
      <c r="GE38" s="36"/>
      <c r="GF38" s="36"/>
      <c r="GG38" s="36"/>
      <c r="GH38" s="36"/>
      <c r="GI38" s="36"/>
      <c r="GJ38" s="36"/>
    </row>
    <row r="39" spans="1:192" s="69" customFormat="1" ht="29.25" customHeight="1" x14ac:dyDescent="0.25">
      <c r="A39" s="36"/>
      <c r="B39" s="73">
        <v>29</v>
      </c>
      <c r="C39" s="64" t="s">
        <v>181</v>
      </c>
      <c r="D39" s="65" t="s">
        <v>99</v>
      </c>
      <c r="E39" s="64" t="s">
        <v>140</v>
      </c>
      <c r="F39" s="65" t="s">
        <v>106</v>
      </c>
      <c r="G39" s="65" t="s">
        <v>142</v>
      </c>
      <c r="H39" s="65" t="s">
        <v>141</v>
      </c>
      <c r="I39" s="20">
        <v>40000</v>
      </c>
      <c r="J39" s="20">
        <v>1148</v>
      </c>
      <c r="K39" s="20">
        <v>442.65</v>
      </c>
      <c r="L39" s="20">
        <v>1216</v>
      </c>
      <c r="M39" s="20">
        <v>0</v>
      </c>
      <c r="N39" s="20">
        <f t="shared" ref="N39" si="10">SUM(J39:M39)</f>
        <v>2806.65</v>
      </c>
      <c r="O39" s="20">
        <f t="shared" si="7"/>
        <v>37193.35</v>
      </c>
      <c r="P39" s="68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6"/>
      <c r="EL39" s="36"/>
      <c r="EM39" s="36"/>
      <c r="EN39" s="36"/>
      <c r="EO39" s="36"/>
      <c r="EP39" s="36"/>
      <c r="EQ39" s="36"/>
      <c r="ER39" s="36"/>
      <c r="ES39" s="36"/>
      <c r="ET39" s="36"/>
      <c r="EU39" s="36"/>
      <c r="EV39" s="36"/>
      <c r="EW39" s="36"/>
      <c r="EX39" s="36"/>
      <c r="EY39" s="36"/>
      <c r="EZ39" s="36"/>
      <c r="FA39" s="36"/>
      <c r="FB39" s="36"/>
      <c r="FC39" s="36"/>
      <c r="FD39" s="36"/>
      <c r="FE39" s="36"/>
      <c r="FF39" s="36"/>
      <c r="FG39" s="36"/>
      <c r="FH39" s="36"/>
      <c r="FI39" s="36"/>
      <c r="FJ39" s="36"/>
      <c r="FK39" s="36"/>
      <c r="FL39" s="36"/>
      <c r="FM39" s="36"/>
      <c r="FN39" s="36"/>
      <c r="FO39" s="36"/>
      <c r="FP39" s="36"/>
      <c r="FQ39" s="36"/>
      <c r="FR39" s="36"/>
      <c r="FS39" s="36"/>
      <c r="FT39" s="36"/>
      <c r="FU39" s="36"/>
      <c r="FV39" s="36"/>
      <c r="FW39" s="36"/>
      <c r="FX39" s="36"/>
      <c r="FY39" s="36"/>
      <c r="FZ39" s="36"/>
      <c r="GA39" s="36"/>
      <c r="GB39" s="36"/>
      <c r="GC39" s="36"/>
      <c r="GD39" s="36"/>
      <c r="GE39" s="36"/>
      <c r="GF39" s="36"/>
      <c r="GG39" s="36"/>
      <c r="GH39" s="36"/>
      <c r="GI39" s="36"/>
      <c r="GJ39" s="36"/>
    </row>
    <row r="40" spans="1:192" s="69" customFormat="1" ht="29.25" customHeight="1" x14ac:dyDescent="0.25">
      <c r="A40" s="36"/>
      <c r="B40" s="73">
        <v>30</v>
      </c>
      <c r="C40" s="64" t="s">
        <v>180</v>
      </c>
      <c r="D40" s="65" t="s">
        <v>99</v>
      </c>
      <c r="E40" s="64" t="s">
        <v>76</v>
      </c>
      <c r="F40" s="65" t="s">
        <v>102</v>
      </c>
      <c r="G40" s="65" t="s">
        <v>107</v>
      </c>
      <c r="H40" s="65" t="s">
        <v>141</v>
      </c>
      <c r="I40" s="20">
        <v>50000</v>
      </c>
      <c r="J40" s="20">
        <f>+I40*2.87%</f>
        <v>1435</v>
      </c>
      <c r="K40" s="20">
        <v>1854</v>
      </c>
      <c r="L40" s="20">
        <v>1520</v>
      </c>
      <c r="M40" s="20">
        <v>0</v>
      </c>
      <c r="N40" s="20">
        <f t="shared" si="8"/>
        <v>4809</v>
      </c>
      <c r="O40" s="20">
        <f t="shared" si="7"/>
        <v>45191</v>
      </c>
      <c r="P40" s="68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36"/>
      <c r="FX40" s="36"/>
      <c r="FY40" s="36"/>
      <c r="FZ40" s="36"/>
      <c r="GA40" s="36"/>
      <c r="GB40" s="36"/>
      <c r="GC40" s="36"/>
      <c r="GD40" s="36"/>
      <c r="GE40" s="36"/>
      <c r="GF40" s="36"/>
      <c r="GG40" s="36"/>
      <c r="GH40" s="36"/>
      <c r="GI40" s="36"/>
      <c r="GJ40" s="36"/>
    </row>
    <row r="41" spans="1:192" s="69" customFormat="1" ht="29.25" customHeight="1" x14ac:dyDescent="0.25">
      <c r="A41" s="36"/>
      <c r="B41" s="73">
        <v>31</v>
      </c>
      <c r="C41" s="64" t="s">
        <v>182</v>
      </c>
      <c r="D41" s="65" t="s">
        <v>99</v>
      </c>
      <c r="E41" s="64" t="s">
        <v>138</v>
      </c>
      <c r="F41" s="65" t="s">
        <v>103</v>
      </c>
      <c r="G41" s="65" t="s">
        <v>142</v>
      </c>
      <c r="H41" s="65" t="s">
        <v>141</v>
      </c>
      <c r="I41" s="20">
        <v>25000</v>
      </c>
      <c r="J41" s="20">
        <v>717.5</v>
      </c>
      <c r="K41" s="20">
        <v>0</v>
      </c>
      <c r="L41" s="20">
        <v>760</v>
      </c>
      <c r="M41" s="20">
        <v>0</v>
      </c>
      <c r="N41" s="20">
        <f t="shared" si="8"/>
        <v>1477.5</v>
      </c>
      <c r="O41" s="20">
        <f t="shared" si="7"/>
        <v>23522.5</v>
      </c>
      <c r="P41" s="68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36"/>
      <c r="FI41" s="36"/>
      <c r="FJ41" s="36"/>
      <c r="FK41" s="36"/>
      <c r="FL41" s="36"/>
      <c r="FM41" s="36"/>
      <c r="FN41" s="36"/>
      <c r="FO41" s="36"/>
      <c r="FP41" s="36"/>
      <c r="FQ41" s="36"/>
      <c r="FR41" s="36"/>
      <c r="FS41" s="36"/>
      <c r="FT41" s="36"/>
      <c r="FU41" s="36"/>
      <c r="FV41" s="36"/>
      <c r="FW41" s="36"/>
      <c r="FX41" s="36"/>
      <c r="FY41" s="36"/>
      <c r="FZ41" s="36"/>
      <c r="GA41" s="36"/>
      <c r="GB41" s="36"/>
      <c r="GC41" s="36"/>
      <c r="GD41" s="36"/>
      <c r="GE41" s="36"/>
      <c r="GF41" s="36"/>
      <c r="GG41" s="36"/>
      <c r="GH41" s="36"/>
      <c r="GI41" s="36"/>
      <c r="GJ41" s="36"/>
    </row>
    <row r="42" spans="1:192" s="69" customFormat="1" ht="29.25" customHeight="1" x14ac:dyDescent="0.25">
      <c r="A42" s="36"/>
      <c r="B42" s="73">
        <v>32</v>
      </c>
      <c r="C42" s="64" t="s">
        <v>183</v>
      </c>
      <c r="D42" s="65" t="s">
        <v>100</v>
      </c>
      <c r="E42" s="64" t="s">
        <v>184</v>
      </c>
      <c r="F42" s="65" t="s">
        <v>101</v>
      </c>
      <c r="G42" s="65" t="s">
        <v>142</v>
      </c>
      <c r="H42" s="65" t="s">
        <v>141</v>
      </c>
      <c r="I42" s="20">
        <v>95000</v>
      </c>
      <c r="J42" s="20">
        <v>2726.5</v>
      </c>
      <c r="K42" s="20">
        <v>10929.24</v>
      </c>
      <c r="L42" s="20">
        <v>2888</v>
      </c>
      <c r="M42" s="20">
        <v>0</v>
      </c>
      <c r="N42" s="20">
        <f t="shared" si="8"/>
        <v>16543.739999999998</v>
      </c>
      <c r="O42" s="20">
        <f t="shared" si="7"/>
        <v>78456.260000000009</v>
      </c>
      <c r="P42" s="68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  <c r="EM42" s="36"/>
      <c r="EN42" s="36"/>
      <c r="EO42" s="36"/>
      <c r="EP42" s="36"/>
      <c r="EQ42" s="36"/>
      <c r="ER42" s="36"/>
      <c r="ES42" s="36"/>
      <c r="ET42" s="36"/>
      <c r="EU42" s="36"/>
      <c r="EV42" s="36"/>
      <c r="EW42" s="36"/>
      <c r="EX42" s="36"/>
      <c r="EY42" s="36"/>
      <c r="EZ42" s="36"/>
      <c r="FA42" s="36"/>
      <c r="FB42" s="36"/>
      <c r="FC42" s="36"/>
      <c r="FD42" s="36"/>
      <c r="FE42" s="36"/>
      <c r="FF42" s="36"/>
      <c r="FG42" s="36"/>
      <c r="FH42" s="36"/>
      <c r="FI42" s="36"/>
      <c r="FJ42" s="36"/>
      <c r="FK42" s="36"/>
      <c r="FL42" s="36"/>
      <c r="FM42" s="36"/>
      <c r="FN42" s="36"/>
      <c r="FO42" s="36"/>
      <c r="FP42" s="36"/>
      <c r="FQ42" s="36"/>
      <c r="FR42" s="36"/>
      <c r="FS42" s="36"/>
      <c r="FT42" s="36"/>
      <c r="FU42" s="36"/>
      <c r="FV42" s="36"/>
      <c r="FW42" s="36"/>
      <c r="FX42" s="36"/>
      <c r="FY42" s="36"/>
      <c r="FZ42" s="36"/>
      <c r="GA42" s="36"/>
      <c r="GB42" s="36"/>
      <c r="GC42" s="36"/>
      <c r="GD42" s="36"/>
      <c r="GE42" s="36"/>
      <c r="GF42" s="36"/>
      <c r="GG42" s="36"/>
      <c r="GH42" s="36"/>
      <c r="GI42" s="36"/>
      <c r="GJ42" s="36"/>
    </row>
    <row r="43" spans="1:192" s="69" customFormat="1" ht="29.25" customHeight="1" x14ac:dyDescent="0.25">
      <c r="A43" s="36"/>
      <c r="B43" s="73">
        <v>33</v>
      </c>
      <c r="C43" s="64" t="s">
        <v>185</v>
      </c>
      <c r="D43" s="65" t="s">
        <v>100</v>
      </c>
      <c r="E43" s="64" t="s">
        <v>88</v>
      </c>
      <c r="F43" s="65" t="s">
        <v>106</v>
      </c>
      <c r="G43" s="65" t="s">
        <v>113</v>
      </c>
      <c r="H43" s="65" t="s">
        <v>141</v>
      </c>
      <c r="I43" s="20">
        <v>43000</v>
      </c>
      <c r="J43" s="20">
        <v>1234.0999999999999</v>
      </c>
      <c r="K43" s="20">
        <v>866.06</v>
      </c>
      <c r="L43" s="20">
        <v>1307.2</v>
      </c>
      <c r="M43" s="20">
        <v>0</v>
      </c>
      <c r="N43" s="20">
        <f t="shared" ref="N43" si="11">SUM(J43:M43)</f>
        <v>3407.3599999999997</v>
      </c>
      <c r="O43" s="20">
        <f t="shared" si="7"/>
        <v>39592.639999999999</v>
      </c>
      <c r="P43" s="68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  <c r="FK43" s="36"/>
      <c r="FL43" s="36"/>
      <c r="FM43" s="36"/>
      <c r="FN43" s="36"/>
      <c r="FO43" s="36"/>
      <c r="FP43" s="36"/>
      <c r="FQ43" s="36"/>
      <c r="FR43" s="36"/>
      <c r="FS43" s="36"/>
      <c r="FT43" s="36"/>
      <c r="FU43" s="36"/>
      <c r="FV43" s="36"/>
      <c r="FW43" s="36"/>
      <c r="FX43" s="36"/>
      <c r="FY43" s="36"/>
      <c r="FZ43" s="36"/>
      <c r="GA43" s="36"/>
      <c r="GB43" s="36"/>
      <c r="GC43" s="36"/>
      <c r="GD43" s="36"/>
      <c r="GE43" s="36"/>
      <c r="GF43" s="36"/>
      <c r="GG43" s="36"/>
      <c r="GH43" s="36"/>
      <c r="GI43" s="36"/>
      <c r="GJ43" s="36"/>
    </row>
    <row r="44" spans="1:192" s="69" customFormat="1" ht="29.25" customHeight="1" x14ac:dyDescent="0.25">
      <c r="A44" s="36"/>
      <c r="B44" s="73">
        <v>34</v>
      </c>
      <c r="C44" s="64" t="s">
        <v>186</v>
      </c>
      <c r="D44" s="65" t="s">
        <v>100</v>
      </c>
      <c r="E44" s="64" t="s">
        <v>132</v>
      </c>
      <c r="F44" s="65" t="s">
        <v>104</v>
      </c>
      <c r="G44" s="65" t="s">
        <v>109</v>
      </c>
      <c r="H44" s="65" t="s">
        <v>141</v>
      </c>
      <c r="I44" s="20">
        <v>85000</v>
      </c>
      <c r="J44" s="20">
        <v>2439.5</v>
      </c>
      <c r="K44" s="20">
        <v>8576.99</v>
      </c>
      <c r="L44" s="20">
        <v>2584</v>
      </c>
      <c r="M44" s="20">
        <v>0</v>
      </c>
      <c r="N44" s="20">
        <f t="shared" si="8"/>
        <v>13600.49</v>
      </c>
      <c r="O44" s="20">
        <f t="shared" si="7"/>
        <v>71399.509999999995</v>
      </c>
      <c r="P44" s="68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36"/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36"/>
      <c r="FK44" s="36"/>
      <c r="FL44" s="36"/>
      <c r="FM44" s="36"/>
      <c r="FN44" s="36"/>
      <c r="FO44" s="36"/>
      <c r="FP44" s="36"/>
      <c r="FQ44" s="36"/>
      <c r="FR44" s="36"/>
      <c r="FS44" s="36"/>
      <c r="FT44" s="36"/>
      <c r="FU44" s="36"/>
      <c r="FV44" s="36"/>
      <c r="FW44" s="36"/>
      <c r="FX44" s="36"/>
      <c r="FY44" s="36"/>
      <c r="FZ44" s="36"/>
      <c r="GA44" s="36"/>
      <c r="GB44" s="36"/>
      <c r="GC44" s="36"/>
      <c r="GD44" s="36"/>
      <c r="GE44" s="36"/>
      <c r="GF44" s="36"/>
      <c r="GG44" s="36"/>
      <c r="GH44" s="36"/>
      <c r="GI44" s="36"/>
      <c r="GJ44" s="36"/>
    </row>
    <row r="45" spans="1:192" s="61" customFormat="1" ht="29.25" customHeight="1" thickBot="1" x14ac:dyDescent="0.3">
      <c r="A45" s="56"/>
      <c r="B45" s="73">
        <v>35</v>
      </c>
      <c r="C45" s="57" t="s">
        <v>168</v>
      </c>
      <c r="D45" s="58" t="s">
        <v>99</v>
      </c>
      <c r="E45" s="57" t="s">
        <v>169</v>
      </c>
      <c r="F45" s="58" t="s">
        <v>101</v>
      </c>
      <c r="G45" s="58" t="s">
        <v>113</v>
      </c>
      <c r="H45" s="58" t="s">
        <v>141</v>
      </c>
      <c r="I45" s="59">
        <v>90000</v>
      </c>
      <c r="J45" s="59">
        <v>2583</v>
      </c>
      <c r="K45" s="59">
        <v>9158.06</v>
      </c>
      <c r="L45" s="59">
        <v>2736</v>
      </c>
      <c r="M45" s="59">
        <v>2380.2399999999998</v>
      </c>
      <c r="N45" s="59">
        <f>SUM(J45:M45)</f>
        <v>16857.3</v>
      </c>
      <c r="O45" s="59">
        <f t="shared" ref="O45" si="12">+I45-N45</f>
        <v>73142.7</v>
      </c>
      <c r="P45" s="60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6"/>
      <c r="CV45" s="56"/>
      <c r="CW45" s="56"/>
      <c r="CX45" s="56"/>
      <c r="CY45" s="56"/>
      <c r="CZ45" s="56"/>
      <c r="DA45" s="56"/>
      <c r="DB45" s="56"/>
      <c r="DC45" s="56"/>
      <c r="DD45" s="56"/>
      <c r="DE45" s="56"/>
      <c r="DF45" s="56"/>
      <c r="DG45" s="56"/>
      <c r="DH45" s="56"/>
      <c r="DI45" s="56"/>
      <c r="DJ45" s="56"/>
      <c r="DK45" s="56"/>
      <c r="DL45" s="56"/>
      <c r="DM45" s="56"/>
      <c r="DN45" s="56"/>
      <c r="DO45" s="56"/>
      <c r="DP45" s="56"/>
      <c r="DQ45" s="56"/>
      <c r="DR45" s="56"/>
      <c r="DS45" s="56"/>
      <c r="DT45" s="56"/>
      <c r="DU45" s="56"/>
      <c r="DV45" s="56"/>
      <c r="DW45" s="56"/>
      <c r="DX45" s="56"/>
      <c r="DY45" s="56"/>
      <c r="DZ45" s="56"/>
      <c r="EA45" s="56"/>
      <c r="EB45" s="56"/>
      <c r="EC45" s="56"/>
      <c r="ED45" s="56"/>
      <c r="EE45" s="56"/>
      <c r="EF45" s="56"/>
      <c r="EG45" s="56"/>
      <c r="EH45" s="56"/>
      <c r="EI45" s="56"/>
      <c r="EJ45" s="56"/>
      <c r="EK45" s="56"/>
      <c r="EL45" s="56"/>
      <c r="EM45" s="56"/>
      <c r="EN45" s="56"/>
      <c r="EO45" s="56"/>
      <c r="EP45" s="56"/>
      <c r="EQ45" s="56"/>
      <c r="ER45" s="56"/>
      <c r="ES45" s="56"/>
      <c r="ET45" s="56"/>
      <c r="EU45" s="56"/>
      <c r="EV45" s="56"/>
      <c r="EW45" s="56"/>
      <c r="EX45" s="56"/>
      <c r="EY45" s="56"/>
      <c r="EZ45" s="56"/>
      <c r="FA45" s="56"/>
      <c r="FB45" s="56"/>
      <c r="FC45" s="56"/>
      <c r="FD45" s="56"/>
      <c r="FE45" s="56"/>
      <c r="FF45" s="56"/>
      <c r="FG45" s="56"/>
      <c r="FH45" s="56"/>
      <c r="FI45" s="56"/>
      <c r="FJ45" s="56"/>
      <c r="FK45" s="56"/>
      <c r="FL45" s="56"/>
      <c r="FM45" s="56"/>
      <c r="FN45" s="56"/>
      <c r="FO45" s="56"/>
      <c r="FP45" s="56"/>
      <c r="FQ45" s="56"/>
      <c r="FR45" s="56"/>
      <c r="FS45" s="56"/>
      <c r="FT45" s="56"/>
      <c r="FU45" s="56"/>
      <c r="FV45" s="56"/>
      <c r="FW45" s="56"/>
      <c r="FX45" s="56"/>
      <c r="FY45" s="56"/>
      <c r="FZ45" s="56"/>
      <c r="GA45" s="56"/>
      <c r="GB45" s="56"/>
      <c r="GC45" s="56"/>
      <c r="GD45" s="56"/>
      <c r="GE45" s="56"/>
      <c r="GF45" s="56"/>
      <c r="GG45" s="56"/>
      <c r="GH45" s="56"/>
      <c r="GI45" s="56"/>
      <c r="GJ45" s="56"/>
    </row>
    <row r="46" spans="1:192" s="11" customFormat="1" ht="32.25" customHeight="1" thickBot="1" x14ac:dyDescent="0.4">
      <c r="A46" s="9"/>
      <c r="B46" s="82" t="s">
        <v>12</v>
      </c>
      <c r="C46" s="83"/>
      <c r="D46" s="83"/>
      <c r="E46" s="83"/>
      <c r="F46" s="83"/>
      <c r="G46" s="83"/>
      <c r="H46" s="83"/>
      <c r="I46" s="35">
        <f t="shared" ref="I46:O46" si="13">SUM(I11:I45)</f>
        <v>2088000</v>
      </c>
      <c r="J46" s="35">
        <f t="shared" si="13"/>
        <v>59925.5</v>
      </c>
      <c r="K46" s="35">
        <f t="shared" si="13"/>
        <v>164785.84999999995</v>
      </c>
      <c r="L46" s="35">
        <f t="shared" si="13"/>
        <v>62941.989999999991</v>
      </c>
      <c r="M46" s="35">
        <f t="shared" si="13"/>
        <v>4760.4799999999996</v>
      </c>
      <c r="N46" s="35">
        <f t="shared" si="13"/>
        <v>292413.81999999995</v>
      </c>
      <c r="O46" s="55">
        <f t="shared" si="13"/>
        <v>1795586.18</v>
      </c>
      <c r="P46" s="9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</row>
    <row r="47" spans="1:192" ht="21.75" customHeight="1" x14ac:dyDescent="0.25">
      <c r="I47" s="26"/>
      <c r="J47" s="26"/>
      <c r="K47" s="26"/>
      <c r="L47" s="26"/>
      <c r="M47" s="26"/>
      <c r="N47" s="26"/>
      <c r="O47" s="26"/>
      <c r="P47" s="7"/>
    </row>
    <row r="48" spans="1:192" ht="25.5" customHeight="1" x14ac:dyDescent="0.25">
      <c r="I48" s="26"/>
      <c r="J48" s="26"/>
      <c r="K48" s="26"/>
      <c r="L48" s="26"/>
      <c r="M48" s="26"/>
      <c r="N48" s="26"/>
      <c r="O48" s="26"/>
      <c r="P48"/>
    </row>
    <row r="49" spans="1:16" x14ac:dyDescent="0.25">
      <c r="J49" s="26"/>
      <c r="K49" s="26"/>
      <c r="L49" s="26"/>
      <c r="M49" s="26"/>
      <c r="N49" s="26"/>
      <c r="O49" s="26"/>
    </row>
    <row r="50" spans="1:16" x14ac:dyDescent="0.25">
      <c r="K50" s="44"/>
      <c r="L50" s="44"/>
      <c r="M50" s="44"/>
      <c r="N50" s="44"/>
      <c r="O50" s="44"/>
    </row>
    <row r="51" spans="1:16" x14ac:dyDescent="0.25">
      <c r="K51" s="18"/>
    </row>
    <row r="52" spans="1:16" ht="31.5" x14ac:dyDescent="0.5">
      <c r="I52" s="51"/>
      <c r="J52" s="51"/>
      <c r="K52" s="51"/>
      <c r="L52" s="51"/>
      <c r="M52" s="51"/>
      <c r="N52" s="51"/>
      <c r="O52" s="51"/>
    </row>
    <row r="53" spans="1:16" ht="32.25" customHeight="1" x14ac:dyDescent="0.5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/>
    </row>
    <row r="54" spans="1:16" ht="31.5" x14ac:dyDescent="0.5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/>
    </row>
    <row r="55" spans="1:16" ht="31.5" x14ac:dyDescent="0.25">
      <c r="H55" s="49"/>
      <c r="K55" s="18"/>
    </row>
    <row r="56" spans="1:16" ht="31.5" x14ac:dyDescent="0.25">
      <c r="H56" s="50"/>
      <c r="K56" s="18"/>
    </row>
    <row r="57" spans="1:16" x14ac:dyDescent="0.25">
      <c r="K57" s="18"/>
    </row>
    <row r="58" spans="1:16" x14ac:dyDescent="0.25">
      <c r="K58" s="18"/>
    </row>
    <row r="59" spans="1:16" x14ac:dyDescent="0.25">
      <c r="K59" s="18"/>
    </row>
    <row r="60" spans="1:16" x14ac:dyDescent="0.25">
      <c r="K60" s="18"/>
    </row>
    <row r="61" spans="1:16" x14ac:dyDescent="0.25">
      <c r="K61" s="18"/>
    </row>
    <row r="62" spans="1:16" x14ac:dyDescent="0.25">
      <c r="K62" s="18"/>
    </row>
    <row r="63" spans="1:16" x14ac:dyDescent="0.25">
      <c r="K63" s="18"/>
    </row>
    <row r="64" spans="1:16" x14ac:dyDescent="0.25">
      <c r="K64" s="18"/>
    </row>
    <row r="65" spans="11:11" x14ac:dyDescent="0.25">
      <c r="K65" s="18"/>
    </row>
    <row r="66" spans="11:11" x14ac:dyDescent="0.25">
      <c r="K66" s="18"/>
    </row>
    <row r="67" spans="11:11" x14ac:dyDescent="0.25">
      <c r="K67" s="18"/>
    </row>
    <row r="68" spans="11:11" x14ac:dyDescent="0.25">
      <c r="K68" s="18"/>
    </row>
    <row r="69" spans="11:11" x14ac:dyDescent="0.25">
      <c r="K69" s="18"/>
    </row>
    <row r="70" spans="11:11" x14ac:dyDescent="0.25">
      <c r="K70" s="18"/>
    </row>
    <row r="71" spans="11:11" x14ac:dyDescent="0.25">
      <c r="K71" s="18"/>
    </row>
    <row r="72" spans="11:11" x14ac:dyDescent="0.25">
      <c r="K72" s="18"/>
    </row>
    <row r="73" spans="11:11" x14ac:dyDescent="0.25">
      <c r="K73" s="18"/>
    </row>
    <row r="74" spans="11:11" x14ac:dyDescent="0.25">
      <c r="K74" s="18"/>
    </row>
    <row r="75" spans="11:11" x14ac:dyDescent="0.25">
      <c r="K75" s="18"/>
    </row>
    <row r="76" spans="11:11" x14ac:dyDescent="0.25">
      <c r="K76" s="18"/>
    </row>
    <row r="77" spans="11:11" x14ac:dyDescent="0.25">
      <c r="K77" s="18"/>
    </row>
    <row r="78" spans="11:11" x14ac:dyDescent="0.25">
      <c r="K78" s="18"/>
    </row>
    <row r="79" spans="11:11" x14ac:dyDescent="0.25">
      <c r="K79" s="18"/>
    </row>
    <row r="80" spans="11:11" x14ac:dyDescent="0.25">
      <c r="K80" s="18"/>
    </row>
    <row r="81" spans="11:11" x14ac:dyDescent="0.25">
      <c r="K81" s="18"/>
    </row>
    <row r="82" spans="11:11" x14ac:dyDescent="0.25">
      <c r="K82" s="18"/>
    </row>
    <row r="83" spans="11:11" x14ac:dyDescent="0.25">
      <c r="K83" s="18"/>
    </row>
    <row r="84" spans="11:11" x14ac:dyDescent="0.25">
      <c r="K84" s="18"/>
    </row>
    <row r="85" spans="11:11" x14ac:dyDescent="0.25">
      <c r="K85" s="18"/>
    </row>
    <row r="86" spans="11:11" x14ac:dyDescent="0.25">
      <c r="K86" s="18"/>
    </row>
    <row r="87" spans="11:11" x14ac:dyDescent="0.25">
      <c r="K87" s="18"/>
    </row>
    <row r="88" spans="11:11" x14ac:dyDescent="0.25">
      <c r="K88" s="18"/>
    </row>
    <row r="89" spans="11:11" x14ac:dyDescent="0.25">
      <c r="K89" s="18"/>
    </row>
    <row r="90" spans="11:11" x14ac:dyDescent="0.25">
      <c r="K90" s="18"/>
    </row>
    <row r="91" spans="11:11" x14ac:dyDescent="0.25">
      <c r="K91" s="18"/>
    </row>
    <row r="92" spans="11:11" x14ac:dyDescent="0.25">
      <c r="K92" s="18"/>
    </row>
    <row r="93" spans="11:11" x14ac:dyDescent="0.25">
      <c r="K93" s="18"/>
    </row>
    <row r="94" spans="11:11" x14ac:dyDescent="0.25">
      <c r="K94" s="18"/>
    </row>
    <row r="95" spans="11:11" x14ac:dyDescent="0.25">
      <c r="K95" s="18"/>
    </row>
    <row r="96" spans="11:11" x14ac:dyDescent="0.25">
      <c r="K96" s="18"/>
    </row>
  </sheetData>
  <mergeCells count="7">
    <mergeCell ref="A53:O53"/>
    <mergeCell ref="A54:O54"/>
    <mergeCell ref="B4:I4"/>
    <mergeCell ref="B5:O5"/>
    <mergeCell ref="B6:O6"/>
    <mergeCell ref="B7:O7"/>
    <mergeCell ref="B46:H46"/>
  </mergeCells>
  <pageMargins left="0.70866141732283472" right="0.70866141732283472" top="0.74803149606299213" bottom="0.74803149606299213" header="0.31496062992125984" footer="0.31496062992125984"/>
  <pageSetup paperSize="5" scale="50" fitToHeight="0" orientation="landscape" r:id="rId1"/>
  <rowBreaks count="1" manualBreakCount="1">
    <brk id="57" max="14" man="1"/>
  </rowBreaks>
  <ignoredErrors>
    <ignoredError sqref="N45 N11:N25 N26:N31 N32:N35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6CDCE6-3151-4B49-B690-6EE0844A44BD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8dbb31fa-c118-4266-b530-fff03941bcda"/>
    <ds:schemaRef ds:uri="http://purl.org/dc/terms/"/>
    <ds:schemaRef ds:uri="http://schemas.microsoft.com/office/infopath/2007/PartnerControls"/>
    <ds:schemaRef ds:uri="de894e15-ba27-4bdb-b4b8-8efc34bc9ae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ED2C2FB-05D5-4B3D-B01D-D94ABF96D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FIJAS </vt:lpstr>
      <vt:lpstr>CONTRATADO EN PRUEBA</vt:lpstr>
      <vt:lpstr>'FIJAS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2024-10-07T14:48:56Z</cp:lastPrinted>
  <dcterms:created xsi:type="dcterms:W3CDTF">2022-03-30T18:50:35Z</dcterms:created>
  <dcterms:modified xsi:type="dcterms:W3CDTF">2024-12-02T19:46:16Z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