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ef0\AC\Temp\"/>
    </mc:Choice>
  </mc:AlternateContent>
  <xr:revisionPtr revIDLastSave="0" documentId="8_{F72E721F-F090-4DEA-9EC7-FA683AF56F8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AGOSTO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3" l="1"/>
  <c r="M53" i="3"/>
  <c r="M68" i="3"/>
  <c r="L68" i="3"/>
  <c r="K68" i="3"/>
  <c r="J68" i="3"/>
  <c r="I68" i="3"/>
  <c r="N42" i="3"/>
  <c r="O42" i="3"/>
  <c r="N41" i="3"/>
  <c r="O41" i="3"/>
  <c r="N37" i="3"/>
  <c r="O37" i="3"/>
  <c r="N66" i="3"/>
  <c r="O66" i="3"/>
  <c r="N44" i="3"/>
  <c r="O44" i="3"/>
  <c r="N43" i="3"/>
  <c r="O43" i="3"/>
  <c r="N52" i="3"/>
  <c r="O52" i="3"/>
  <c r="N40" i="3"/>
  <c r="O40" i="3"/>
  <c r="N39" i="3"/>
  <c r="O39" i="3"/>
  <c r="N20" i="3"/>
  <c r="O20" i="3"/>
  <c r="N50" i="3"/>
  <c r="O50" i="3"/>
  <c r="N29" i="3"/>
  <c r="O29" i="3"/>
  <c r="N58" i="3"/>
  <c r="O58" i="3"/>
  <c r="N38" i="3"/>
  <c r="O38" i="3"/>
  <c r="N47" i="3"/>
  <c r="O47" i="3"/>
  <c r="N36" i="3"/>
  <c r="O36" i="3"/>
  <c r="N19" i="3"/>
  <c r="O19" i="3"/>
  <c r="N57" i="3"/>
  <c r="O57" i="3"/>
  <c r="N25" i="3"/>
  <c r="O25" i="3"/>
  <c r="N14" i="3"/>
  <c r="O14" i="3"/>
  <c r="N60" i="3"/>
  <c r="O60" i="3"/>
  <c r="N49" i="3"/>
  <c r="O49" i="3"/>
  <c r="N35" i="3"/>
  <c r="O35" i="3"/>
  <c r="N32" i="3"/>
  <c r="O32" i="3"/>
  <c r="N33" i="3"/>
  <c r="O33" i="3"/>
  <c r="N63" i="3"/>
  <c r="O63" i="3"/>
  <c r="N64" i="3"/>
  <c r="O64" i="3"/>
  <c r="N16" i="3"/>
  <c r="O16" i="3"/>
  <c r="N31" i="3"/>
  <c r="O31" i="3"/>
  <c r="N45" i="3"/>
  <c r="O45" i="3"/>
  <c r="N46" i="3"/>
  <c r="O46" i="3"/>
  <c r="N34" i="3"/>
  <c r="O34" i="3"/>
  <c r="N53" i="3"/>
  <c r="O53" i="3"/>
  <c r="N18" i="3"/>
  <c r="O18" i="3"/>
  <c r="N24" i="3"/>
  <c r="O24" i="3"/>
  <c r="N13" i="3"/>
  <c r="O13" i="3"/>
  <c r="N11" i="3"/>
  <c r="O11" i="3"/>
  <c r="N15" i="3"/>
  <c r="O15" i="3"/>
  <c r="N17" i="3"/>
  <c r="O17" i="3"/>
  <c r="N22" i="3"/>
  <c r="O22" i="3"/>
  <c r="N26" i="3"/>
  <c r="O26" i="3"/>
  <c r="N23" i="3"/>
  <c r="O23" i="3"/>
  <c r="N27" i="3"/>
  <c r="O27" i="3"/>
  <c r="N30" i="3"/>
  <c r="O30" i="3"/>
  <c r="N28" i="3"/>
  <c r="O28" i="3"/>
  <c r="N48" i="3"/>
  <c r="O48" i="3"/>
  <c r="N51" i="3"/>
  <c r="O51" i="3"/>
  <c r="N55" i="3"/>
  <c r="O55" i="3"/>
  <c r="N56" i="3"/>
  <c r="O56" i="3"/>
  <c r="N21" i="3"/>
  <c r="O21" i="3"/>
  <c r="N59" i="3"/>
  <c r="O59" i="3"/>
  <c r="N61" i="3"/>
  <c r="O61" i="3"/>
  <c r="N54" i="3"/>
  <c r="O54" i="3"/>
  <c r="N65" i="3"/>
  <c r="O65" i="3"/>
  <c r="N67" i="3"/>
  <c r="O67" i="3"/>
  <c r="N62" i="3"/>
  <c r="O62" i="3"/>
  <c r="N12" i="3"/>
  <c r="O12" i="3"/>
  <c r="O68" i="3"/>
  <c r="N68" i="3"/>
</calcChain>
</file>

<file path=xl/sharedStrings.xml><?xml version="1.0" encoding="utf-8"?>
<sst xmlns="http://schemas.openxmlformats.org/spreadsheetml/2006/main" count="360" uniqueCount="120">
  <si>
    <t>Departamento de Recursos Humanos</t>
  </si>
  <si>
    <t>Nómina Personal Temporal</t>
  </si>
  <si>
    <t>Agosto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</si>
  <si>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</si>
  <si>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</si>
  <si>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</si>
  <si>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</si>
  <si>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</si>
  <si>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</si>
  <si>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</si>
  <si>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</si>
  <si>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</si>
  <si>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</si>
  <si>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</si>
  <si>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</si>
  <si>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</si>
  <si>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</si>
  <si>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</si>
  <si>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</si>
  <si>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</si>
  <si>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</si>
  <si>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</si>
  <si>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</si>
  <si>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</si>
  <si>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</si>
  <si>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</si>
  <si>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</si>
  <si>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</si>
  <si>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</si>
  <si>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</si>
  <si>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</si>
  <si>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</si>
  <si>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TECNOLOGIA</t>
  </si>
  <si>
    <t>NATHALIA VIRGINIA ESPINAL PEREZ</t>
  </si>
  <si>
    <t xml:space="preserve">ENCARGADO (A) ADMINISTRATIVO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</si>
  <si>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</si>
  <si>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</si>
  <si>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</si>
  <si>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</si>
  <si>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</si>
  <si>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</si>
  <si>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</si>
  <si>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</si>
  <si>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</si>
  <si>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ISBELY ESTEVEZ RODRIGUEZ</t>
  </si>
  <si>
    <t>ANALISTA PROYECTOS</t>
  </si>
  <si>
    <t>IV</t>
  </si>
  <si>
    <t>PLANIFICACION</t>
  </si>
  <si>
    <t>LIZ MARSELL MEJIA MARTINEZ</t>
  </si>
  <si>
    <t>ENC. SECC. DESARROLLO INSTITURAL</t>
  </si>
  <si>
    <t>CRISTIAN GARCIA MONTILLA</t>
  </si>
  <si>
    <t>ANALISTA COMPRAS</t>
  </si>
  <si>
    <t>ISABEL POZO PICHARDO</t>
  </si>
  <si>
    <t>ARQUITECTO (A)</t>
  </si>
  <si>
    <t>PATRICIA YARANDRY CUELLO RAMIREZ</t>
  </si>
  <si>
    <t>ANALISTA LEGAL</t>
  </si>
  <si>
    <t>LAURA MARIA JEREZ PICHARDO</t>
  </si>
  <si>
    <t>JENNY JOANNY VASQUEZ CASTRO</t>
  </si>
  <si>
    <t>YAHAIRA ROXANNA GUERRA BRITO</t>
  </si>
  <si>
    <t>RODRIGO REYNOSO GARCIA</t>
  </si>
  <si>
    <t>SUPERVISOR DE OBRAS</t>
  </si>
  <si>
    <t>JUAN CARLOS GUZMAN VALERIO</t>
  </si>
  <si>
    <t>JOSE ROMAN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</si>
  <si>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</si>
  <si>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</si>
  <si>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</si>
  <si>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</si>
  <si>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</si>
  <si>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</si>
  <si>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</si>
  <si>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</si>
  <si>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ELVIN ANTONIO PEÑA FLAMBERG</t>
  </si>
  <si>
    <t>MARIELLA MERCEDES MATAR PEÑA</t>
  </si>
  <si>
    <t>AWILDA MIGUELINA VARGAS GUZMAN</t>
  </si>
  <si>
    <t>MARIELA CONCEPCION ESTEVEZ UREÑA</t>
  </si>
  <si>
    <t>KEYLLIN SHARINE DE LOS SANTOS MENDEZ</t>
  </si>
  <si>
    <t>GILBANIA ARLETTE ORTIZ QUEZADA</t>
  </si>
  <si>
    <t>JOEL REYES HERNANDEZ</t>
  </si>
  <si>
    <t>DUVAL BELTRE ENCARNACION</t>
  </si>
  <si>
    <t>ERICK ALEXANDER DESANCROS DIVISON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</si>
  <si>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</si>
  <si>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</si>
  <si>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</si>
  <si>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</si>
  <si>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</si>
  <si>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</si>
  <si>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</si>
  <si>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</si>
  <si>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JENNIFER ESTIVANY MENDOZA ABREU</t>
  </si>
  <si>
    <t>ANALISTA DE DOCUMENTACION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</si>
  <si>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</si>
  <si>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</si>
  <si>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</si>
  <si>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</si>
  <si>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</si>
  <si>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</si>
  <si>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</si>
  <si>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</si>
  <si>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</si>
  <si>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</si>
  <si>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</si>
  <si>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</si>
  <si>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</si>
  <si>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</si>
  <si>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III</t>
  </si>
  <si>
    <t>ANEUDY HERNANDEZ LEYBA</t>
  </si>
  <si>
    <t>TECNICO ADMINISTRATIVO</t>
  </si>
  <si>
    <t>BRYAN ANDRES DE LA ROSA GOMEZ</t>
  </si>
  <si>
    <t>SOPORTE TECNICO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</si>
  <si>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</si>
  <si>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</si>
  <si>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</si>
  <si>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</si>
  <si>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</si>
  <si>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</si>
  <si>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</si>
  <si>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VILOMAR ALEJANDRO SANCHEZ VICENTE</t>
  </si>
  <si>
    <t>JUAN CRISTIAN MONTAÑO MAÑON</t>
  </si>
  <si>
    <t>TECNICO INGENIERIA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</si>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</sst>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7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0" fontId="9" fillId="3" borderId="0" xfId="0" applyFont="1" applyFill="1"/>
    <xf numFmtId="0" fontId="9" fillId="0" borderId="0" xfId="0" applyFont="1"/>
    <xf numFmtId="0" fontId="9" fillId="4" borderId="2" xfId="0" applyFont="1" applyFill="1" applyBorder="1"/>
    <xf numFmtId="4" fontId="9" fillId="4" borderId="3" xfId="0" applyNumberFormat="1" applyFont="1" applyFill="1" applyBorder="1"/>
    <xf numFmtId="4" fontId="9" fillId="4" borderId="3" xfId="0" applyNumberFormat="1" applyFont="1" applyFill="1" applyBorder="1" applyAlignment="1">
      <alignment horizontal="center"/>
    </xf>
    <xf numFmtId="4" fontId="9" fillId="4" borderId="4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9" fillId="4" borderId="3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5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2" xfId="1" applyFont="1" applyFill="1" applyBorder="1"/>
    <xf numFmtId="43" fontId="8" fillId="0" borderId="6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" fillId="5" borderId="7" xfId="3" applyNumberFormat="1" applyFont="1" applyFill="1" applyBorder="1" applyAlignment="1">
      <alignment horizontal="center" vertical="center" wrapText="1"/>
    </xf>
    <xf numFmtId="49" fontId="2" fillId="5" borderId="8" xfId="3" applyNumberFormat="1" applyFont="1" applyFill="1" applyBorder="1" applyAlignment="1">
      <alignment horizontal="center" vertical="center" wrapText="1"/>
    </xf>
    <xf numFmtId="49" fontId="12" fillId="5" borderId="8" xfId="0" applyNumberFormat="1" applyFont="1" applyFill="1" applyBorder="1" applyAlignment="1">
      <alignment horizontal="center" vertical="center" wrapText="1"/>
    </xf>
    <xf numFmtId="0" fontId="2" fillId="5" borderId="8" xfId="3" applyFont="1" applyFill="1" applyBorder="1" applyAlignment="1">
      <alignment horizontal="center" vertical="center" wrapText="1"/>
    </xf>
    <xf numFmtId="40" fontId="2" fillId="5" borderId="9" xfId="3" applyNumberFormat="1" applyFont="1" applyFill="1" applyBorder="1" applyAlignment="1">
      <alignment horizontal="center" vertical="center" wrapText="1"/>
    </xf>
    <xf numFmtId="49" fontId="3" fillId="5" borderId="8" xfId="3" applyNumberFormat="1" applyFont="1" applyFill="1" applyBorder="1" applyAlignment="1">
      <alignment horizontal="center" vertical="center" wrapText="1"/>
    </xf>
    <xf numFmtId="43" fontId="2" fillId="5" borderId="8" xfId="1" applyFont="1" applyFill="1" applyBorder="1" applyAlignment="1">
      <alignment horizontal="center" vertical="center" wrapText="1"/>
    </xf>
    <xf numFmtId="43" fontId="0" fillId="0" borderId="0" xfId="0" applyNumberFormat="1"/>
    <xf numFmtId="43" fontId="6" fillId="0" borderId="0" xfId="1" applyFont="1" applyBorder="1"/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623" name="1 Imagen">
          <a:extLst>
            <a:ext uri="{FF2B5EF4-FFF2-40B4-BE49-F238E27FC236}">
              <a16:creationId xmlns:a16="http://schemas.microsoft.com/office/drawing/2014/main" id="{0EC9ACEE-969D-0865-1AC5-97D02A8A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</xdr:row>
      <xdr:rowOff>47625</xdr:rowOff>
    </xdr:from>
    <xdr:to>
      <xdr:col>14</xdr:col>
      <xdr:colOff>1066800</xdr:colOff>
      <xdr:row>9</xdr:row>
      <xdr:rowOff>95250</xdr:rowOff>
    </xdr:to>
    <xdr:pic>
      <xdr:nvPicPr>
        <xdr:cNvPr id="2624" name="Imagen 2">
          <a:extLst>
            <a:ext uri="{FF2B5EF4-FFF2-40B4-BE49-F238E27FC236}">
              <a16:creationId xmlns:a16="http://schemas.microsoft.com/office/drawing/2014/main" id="{0A992343-7755-C425-2334-E2CA49AB1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5" y="238125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17"/>
  <sheetViews>
    <sheetView showGridLines="0" tabSelected="1" topLeftCell="B46" zoomScale="90" zoomScaleNormal="90" zoomScaleSheetLayoutView="55" workbookViewId="0">
      <selection activeCell="G75" sqref="G75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5.4257812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22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18.570312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9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9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9"/>
      <c r="L3" s="7"/>
      <c r="M3" s="7"/>
      <c r="N3" s="7"/>
      <c r="O3" s="7"/>
      <c r="P3" s="8"/>
    </row>
    <row r="4" spans="1:192" ht="16.5">
      <c r="B4" s="41"/>
      <c r="C4" s="41"/>
      <c r="D4" s="41"/>
      <c r="E4" s="41"/>
      <c r="F4" s="41"/>
      <c r="G4" s="41"/>
      <c r="H4" s="41"/>
      <c r="I4" s="41"/>
      <c r="J4" s="4"/>
      <c r="K4" s="19"/>
      <c r="L4" s="7"/>
      <c r="M4" s="7"/>
      <c r="N4" s="7"/>
      <c r="O4" s="7"/>
      <c r="P4" s="8"/>
    </row>
    <row r="5" spans="1:192" ht="16.5">
      <c r="B5" s="41" t="s">
        <v>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</row>
    <row r="6" spans="1:192" s="1" customFormat="1" ht="15.75">
      <c r="A6"/>
      <c r="B6" s="42" t="s">
        <v>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9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19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32" t="s">
        <v>3</v>
      </c>
      <c r="C10" s="37" t="s">
        <v>4</v>
      </c>
      <c r="D10" s="37" t="s">
        <v>5</v>
      </c>
      <c r="E10" s="33" t="s">
        <v>6</v>
      </c>
      <c r="F10" s="33" t="s">
        <v>7</v>
      </c>
      <c r="G10" s="33" t="s">
        <v>8</v>
      </c>
      <c r="H10" s="34" t="s">
        <v>9</v>
      </c>
      <c r="I10" s="33" t="s">
        <v>10</v>
      </c>
      <c r="J10" s="35" t="s">
        <v>11</v>
      </c>
      <c r="K10" s="38" t="s">
        <v>12</v>
      </c>
      <c r="L10" s="35" t="s">
        <v>13</v>
      </c>
      <c r="M10" s="35" t="s">
        <v>14</v>
      </c>
      <c r="N10" s="35" t="s">
        <v>15</v>
      </c>
      <c r="O10" s="36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23">
        <v>1</v>
      </c>
      <c r="C11" s="16" t="s">
        <v>17</v>
      </c>
      <c r="D11" s="17" t="s">
        <v>18</v>
      </c>
      <c r="E11" s="16" t="s">
        <v>19</v>
      </c>
      <c r="F11" s="17" t="s">
        <v>20</v>
      </c>
      <c r="G11" s="17" t="s">
        <v>21</v>
      </c>
      <c r="H11" s="17" t="s">
        <v>22</v>
      </c>
      <c r="I11" s="18">
        <v>150000</v>
      </c>
      <c r="J11" s="18">
        <v>4305</v>
      </c>
      <c r="K11" s="24">
        <v>23866.62</v>
      </c>
      <c r="L11" s="24">
        <v>4560</v>
      </c>
      <c r="M11" s="24">
        <v>25</v>
      </c>
      <c r="N11" s="24">
        <f t="shared" ref="N11:N48" si="0">+J11+K11+L11+M11</f>
        <v>32756.62</v>
      </c>
      <c r="O11" s="29">
        <f t="shared" ref="O11:O48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23">
        <v>2</v>
      </c>
      <c r="C12" s="16" t="s">
        <v>23</v>
      </c>
      <c r="D12" s="17" t="s">
        <v>24</v>
      </c>
      <c r="E12" s="16" t="s">
        <v>25</v>
      </c>
      <c r="F12" s="17" t="s">
        <v>20</v>
      </c>
      <c r="G12" s="17" t="s">
        <v>26</v>
      </c>
      <c r="H12" s="17" t="s">
        <v>22</v>
      </c>
      <c r="I12" s="18">
        <v>150000</v>
      </c>
      <c r="J12" s="18">
        <v>4305</v>
      </c>
      <c r="K12" s="24">
        <v>23866.62</v>
      </c>
      <c r="L12" s="24">
        <v>4560</v>
      </c>
      <c r="M12" s="24">
        <v>25</v>
      </c>
      <c r="N12" s="24">
        <f t="shared" si="0"/>
        <v>32756.62</v>
      </c>
      <c r="O12" s="29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23">
        <v>3</v>
      </c>
      <c r="C13" s="16" t="s">
        <v>27</v>
      </c>
      <c r="D13" s="17" t="s">
        <v>24</v>
      </c>
      <c r="E13" s="16" t="s">
        <v>28</v>
      </c>
      <c r="F13" s="17" t="s">
        <v>20</v>
      </c>
      <c r="G13" s="17" t="s">
        <v>29</v>
      </c>
      <c r="H13" s="17" t="s">
        <v>22</v>
      </c>
      <c r="I13" s="18">
        <v>150000</v>
      </c>
      <c r="J13" s="18">
        <v>4305</v>
      </c>
      <c r="K13" s="24">
        <v>23866.62</v>
      </c>
      <c r="L13" s="24">
        <v>4560</v>
      </c>
      <c r="M13" s="24">
        <v>25</v>
      </c>
      <c r="N13" s="24">
        <f t="shared" si="0"/>
        <v>32756.62</v>
      </c>
      <c r="O13" s="29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23">
        <v>4</v>
      </c>
      <c r="C14" s="16" t="s">
        <v>30</v>
      </c>
      <c r="D14" s="17" t="s">
        <v>24</v>
      </c>
      <c r="E14" s="16" t="s">
        <v>31</v>
      </c>
      <c r="F14" s="17" t="s">
        <v>20</v>
      </c>
      <c r="G14" s="17" t="s">
        <v>32</v>
      </c>
      <c r="H14" s="17" t="s">
        <v>22</v>
      </c>
      <c r="I14" s="18">
        <v>150000</v>
      </c>
      <c r="J14" s="18">
        <v>4305</v>
      </c>
      <c r="K14" s="24">
        <v>23866.62</v>
      </c>
      <c r="L14" s="24">
        <v>4560</v>
      </c>
      <c r="M14" s="24">
        <v>25</v>
      </c>
      <c r="N14" s="24">
        <f t="shared" si="0"/>
        <v>32756.62</v>
      </c>
      <c r="O14" s="29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23">
        <v>5</v>
      </c>
      <c r="C15" s="16" t="s">
        <v>33</v>
      </c>
      <c r="D15" s="17" t="s">
        <v>18</v>
      </c>
      <c r="E15" s="16" t="s">
        <v>34</v>
      </c>
      <c r="F15" s="17" t="s">
        <v>20</v>
      </c>
      <c r="G15" s="17" t="s">
        <v>35</v>
      </c>
      <c r="H15" s="17" t="s">
        <v>22</v>
      </c>
      <c r="I15" s="18">
        <v>136000</v>
      </c>
      <c r="J15" s="18">
        <v>3903.2</v>
      </c>
      <c r="K15" s="24">
        <v>20573.47</v>
      </c>
      <c r="L15" s="24">
        <v>4134.3999999999996</v>
      </c>
      <c r="M15" s="24">
        <v>25</v>
      </c>
      <c r="N15" s="24">
        <f t="shared" si="0"/>
        <v>28636.07</v>
      </c>
      <c r="O15" s="29">
        <f t="shared" si="1"/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23">
        <v>6</v>
      </c>
      <c r="C16" s="16" t="s">
        <v>36</v>
      </c>
      <c r="D16" s="17" t="s">
        <v>18</v>
      </c>
      <c r="E16" s="16" t="s">
        <v>37</v>
      </c>
      <c r="F16" s="17" t="s">
        <v>20</v>
      </c>
      <c r="G16" s="17" t="s">
        <v>35</v>
      </c>
      <c r="H16" s="17" t="s">
        <v>22</v>
      </c>
      <c r="I16" s="18">
        <v>95000</v>
      </c>
      <c r="J16" s="18">
        <v>2726.5</v>
      </c>
      <c r="K16" s="24">
        <v>10929.24</v>
      </c>
      <c r="L16" s="24">
        <v>2888</v>
      </c>
      <c r="M16" s="24">
        <v>25</v>
      </c>
      <c r="N16" s="24">
        <f>+J16+K16+L16+M16</f>
        <v>16568.739999999998</v>
      </c>
      <c r="O16" s="29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23">
        <v>7</v>
      </c>
      <c r="C17" s="16" t="s">
        <v>38</v>
      </c>
      <c r="D17" s="17" t="s">
        <v>18</v>
      </c>
      <c r="E17" s="16" t="s">
        <v>39</v>
      </c>
      <c r="F17" s="17" t="s">
        <v>20</v>
      </c>
      <c r="G17" s="17" t="s">
        <v>21</v>
      </c>
      <c r="H17" s="17" t="s">
        <v>22</v>
      </c>
      <c r="I17" s="18">
        <v>90000</v>
      </c>
      <c r="J17" s="18">
        <v>2583</v>
      </c>
      <c r="K17" s="24">
        <v>8964.39</v>
      </c>
      <c r="L17" s="24">
        <v>2736</v>
      </c>
      <c r="M17" s="24">
        <v>3179.9</v>
      </c>
      <c r="N17" s="24">
        <f t="shared" si="0"/>
        <v>17463.29</v>
      </c>
      <c r="O17" s="29">
        <f t="shared" si="1"/>
        <v>72536.709999999992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23">
        <v>8</v>
      </c>
      <c r="C18" s="16" t="s">
        <v>40</v>
      </c>
      <c r="D18" s="17" t="s">
        <v>24</v>
      </c>
      <c r="E18" s="16" t="s">
        <v>41</v>
      </c>
      <c r="F18" s="17" t="s">
        <v>20</v>
      </c>
      <c r="G18" s="17" t="s">
        <v>35</v>
      </c>
      <c r="H18" s="17" t="s">
        <v>22</v>
      </c>
      <c r="I18" s="18">
        <v>82000</v>
      </c>
      <c r="J18" s="18">
        <v>2353.4</v>
      </c>
      <c r="K18" s="24">
        <v>7871.32</v>
      </c>
      <c r="L18" s="24">
        <v>2492.8000000000002</v>
      </c>
      <c r="M18" s="24">
        <v>25</v>
      </c>
      <c r="N18" s="24">
        <f t="shared" si="0"/>
        <v>12742.52</v>
      </c>
      <c r="O18" s="29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23">
        <v>9</v>
      </c>
      <c r="C19" s="16" t="s">
        <v>42</v>
      </c>
      <c r="D19" s="17" t="s">
        <v>18</v>
      </c>
      <c r="E19" s="16" t="s">
        <v>43</v>
      </c>
      <c r="F19" s="17" t="s">
        <v>20</v>
      </c>
      <c r="G19" s="17" t="s">
        <v>35</v>
      </c>
      <c r="H19" s="17" t="s">
        <v>22</v>
      </c>
      <c r="I19" s="18">
        <v>80000</v>
      </c>
      <c r="J19" s="18">
        <v>2296</v>
      </c>
      <c r="K19" s="24">
        <v>7400.87</v>
      </c>
      <c r="L19" s="24">
        <v>2432</v>
      </c>
      <c r="M19" s="24">
        <v>25</v>
      </c>
      <c r="N19" s="24">
        <f t="shared" si="0"/>
        <v>12153.869999999999</v>
      </c>
      <c r="O19" s="29">
        <f t="shared" si="1"/>
        <v>67846.13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23">
        <v>10</v>
      </c>
      <c r="C20" s="16" t="s">
        <v>44</v>
      </c>
      <c r="D20" s="17" t="s">
        <v>18</v>
      </c>
      <c r="E20" s="16" t="s">
        <v>45</v>
      </c>
      <c r="F20" s="17" t="s">
        <v>46</v>
      </c>
      <c r="G20" s="17" t="s">
        <v>47</v>
      </c>
      <c r="H20" s="17" t="s">
        <v>22</v>
      </c>
      <c r="I20" s="18">
        <v>75000</v>
      </c>
      <c r="J20" s="18">
        <v>2152.5</v>
      </c>
      <c r="K20" s="24">
        <v>6309.38</v>
      </c>
      <c r="L20" s="24">
        <v>2280</v>
      </c>
      <c r="M20" s="24">
        <v>25</v>
      </c>
      <c r="N20" s="24">
        <f>+J20+K20+L20+M20</f>
        <v>10766.880000000001</v>
      </c>
      <c r="O20" s="29">
        <f>+I20-N20</f>
        <v>64233.119999999995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23">
        <v>11</v>
      </c>
      <c r="C21" s="16" t="s">
        <v>48</v>
      </c>
      <c r="D21" s="17" t="s">
        <v>18</v>
      </c>
      <c r="E21" s="16" t="s">
        <v>49</v>
      </c>
      <c r="F21" s="17" t="s">
        <v>20</v>
      </c>
      <c r="G21" s="17" t="s">
        <v>47</v>
      </c>
      <c r="H21" s="17" t="s">
        <v>22</v>
      </c>
      <c r="I21" s="18">
        <v>70000</v>
      </c>
      <c r="J21" s="18">
        <v>2009</v>
      </c>
      <c r="K21" s="24">
        <v>5368.48</v>
      </c>
      <c r="L21" s="24">
        <v>2128</v>
      </c>
      <c r="M21" s="24">
        <v>25</v>
      </c>
      <c r="N21" s="24">
        <f>+J21+K21+L21+M21</f>
        <v>9530.48</v>
      </c>
      <c r="O21" s="29">
        <f>+I21-N21</f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23">
        <v>12</v>
      </c>
      <c r="C22" s="16" t="s">
        <v>50</v>
      </c>
      <c r="D22" s="17" t="s">
        <v>24</v>
      </c>
      <c r="E22" s="16" t="s">
        <v>51</v>
      </c>
      <c r="F22" s="17" t="s">
        <v>46</v>
      </c>
      <c r="G22" s="17" t="s">
        <v>35</v>
      </c>
      <c r="H22" s="17" t="s">
        <v>22</v>
      </c>
      <c r="I22" s="18">
        <v>70000</v>
      </c>
      <c r="J22" s="18">
        <v>2009</v>
      </c>
      <c r="K22" s="24">
        <v>5368.48</v>
      </c>
      <c r="L22" s="24">
        <v>2128</v>
      </c>
      <c r="M22" s="24">
        <v>25</v>
      </c>
      <c r="N22" s="24">
        <f t="shared" si="0"/>
        <v>9530.48</v>
      </c>
      <c r="O22" s="29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23">
        <v>13</v>
      </c>
      <c r="C23" s="16" t="s">
        <v>52</v>
      </c>
      <c r="D23" s="17" t="s">
        <v>18</v>
      </c>
      <c r="E23" s="16" t="s">
        <v>53</v>
      </c>
      <c r="F23" s="17" t="s">
        <v>46</v>
      </c>
      <c r="G23" s="17" t="s">
        <v>29</v>
      </c>
      <c r="H23" s="17" t="s">
        <v>22</v>
      </c>
      <c r="I23" s="18">
        <v>70000</v>
      </c>
      <c r="J23" s="18">
        <v>2009</v>
      </c>
      <c r="K23" s="24">
        <v>5368.48</v>
      </c>
      <c r="L23" s="24">
        <v>2128</v>
      </c>
      <c r="M23" s="24">
        <v>25</v>
      </c>
      <c r="N23" s="24">
        <f t="shared" si="0"/>
        <v>9530.48</v>
      </c>
      <c r="O23" s="29">
        <f t="shared" si="1"/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23">
        <v>14</v>
      </c>
      <c r="C24" s="16" t="s">
        <v>54</v>
      </c>
      <c r="D24" s="17" t="s">
        <v>18</v>
      </c>
      <c r="E24" s="16" t="s">
        <v>55</v>
      </c>
      <c r="F24" s="17" t="s">
        <v>46</v>
      </c>
      <c r="G24" s="17" t="s">
        <v>21</v>
      </c>
      <c r="H24" s="17" t="s">
        <v>22</v>
      </c>
      <c r="I24" s="18">
        <v>70000</v>
      </c>
      <c r="J24" s="18">
        <v>2009</v>
      </c>
      <c r="K24" s="24">
        <v>5052.99</v>
      </c>
      <c r="L24" s="24">
        <v>2128</v>
      </c>
      <c r="M24" s="24">
        <v>1602.45</v>
      </c>
      <c r="N24" s="24">
        <f t="shared" si="0"/>
        <v>10792.44</v>
      </c>
      <c r="O24" s="29">
        <f t="shared" si="1"/>
        <v>59207.56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23">
        <v>15</v>
      </c>
      <c r="C25" s="16" t="s">
        <v>56</v>
      </c>
      <c r="D25" s="17" t="s">
        <v>18</v>
      </c>
      <c r="E25" s="16" t="s">
        <v>55</v>
      </c>
      <c r="F25" s="17" t="s">
        <v>46</v>
      </c>
      <c r="G25" s="17" t="s">
        <v>21</v>
      </c>
      <c r="H25" s="17" t="s">
        <v>22</v>
      </c>
      <c r="I25" s="18">
        <v>70000</v>
      </c>
      <c r="J25" s="18">
        <v>2009</v>
      </c>
      <c r="K25" s="24">
        <v>5368.48</v>
      </c>
      <c r="L25" s="24">
        <v>2128</v>
      </c>
      <c r="M25" s="24">
        <v>25</v>
      </c>
      <c r="N25" s="24">
        <f t="shared" si="0"/>
        <v>9530.48</v>
      </c>
      <c r="O25" s="29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23">
        <v>16</v>
      </c>
      <c r="C26" s="16" t="s">
        <v>57</v>
      </c>
      <c r="D26" s="17" t="s">
        <v>18</v>
      </c>
      <c r="E26" s="16" t="s">
        <v>45</v>
      </c>
      <c r="F26" s="17" t="s">
        <v>46</v>
      </c>
      <c r="G26" s="17" t="s">
        <v>29</v>
      </c>
      <c r="H26" s="17" t="s">
        <v>22</v>
      </c>
      <c r="I26" s="18">
        <v>70000</v>
      </c>
      <c r="J26" s="18">
        <v>2009</v>
      </c>
      <c r="K26" s="24">
        <v>5368.48</v>
      </c>
      <c r="L26" s="24">
        <v>2128</v>
      </c>
      <c r="M26" s="24">
        <v>25</v>
      </c>
      <c r="N26" s="24">
        <f t="shared" si="0"/>
        <v>9530.48</v>
      </c>
      <c r="O26" s="29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23">
        <v>17</v>
      </c>
      <c r="C27" s="16" t="s">
        <v>58</v>
      </c>
      <c r="D27" s="17" t="s">
        <v>18</v>
      </c>
      <c r="E27" s="16" t="s">
        <v>53</v>
      </c>
      <c r="F27" s="17" t="s">
        <v>46</v>
      </c>
      <c r="G27" s="17" t="s">
        <v>29</v>
      </c>
      <c r="H27" s="17" t="s">
        <v>22</v>
      </c>
      <c r="I27" s="18">
        <v>70000</v>
      </c>
      <c r="J27" s="18">
        <v>2009</v>
      </c>
      <c r="K27" s="24">
        <v>5368.48</v>
      </c>
      <c r="L27" s="24">
        <v>2128</v>
      </c>
      <c r="M27" s="24">
        <v>25</v>
      </c>
      <c r="N27" s="24">
        <f t="shared" si="0"/>
        <v>9530.48</v>
      </c>
      <c r="O27" s="29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23">
        <v>18</v>
      </c>
      <c r="C28" s="16" t="s">
        <v>59</v>
      </c>
      <c r="D28" s="17" t="s">
        <v>24</v>
      </c>
      <c r="E28" s="16" t="s">
        <v>60</v>
      </c>
      <c r="F28" s="17" t="s">
        <v>46</v>
      </c>
      <c r="G28" s="17" t="s">
        <v>29</v>
      </c>
      <c r="H28" s="17" t="s">
        <v>22</v>
      </c>
      <c r="I28" s="18">
        <v>70000</v>
      </c>
      <c r="J28" s="18">
        <v>2009</v>
      </c>
      <c r="K28" s="24">
        <v>5368.48</v>
      </c>
      <c r="L28" s="24">
        <v>2128</v>
      </c>
      <c r="M28" s="24">
        <v>25</v>
      </c>
      <c r="N28" s="24">
        <f t="shared" si="0"/>
        <v>9530.48</v>
      </c>
      <c r="O28" s="29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23">
        <v>19</v>
      </c>
      <c r="C29" s="16" t="s">
        <v>61</v>
      </c>
      <c r="D29" s="17" t="s">
        <v>24</v>
      </c>
      <c r="E29" s="16" t="s">
        <v>60</v>
      </c>
      <c r="F29" s="17" t="s">
        <v>46</v>
      </c>
      <c r="G29" s="17" t="s">
        <v>29</v>
      </c>
      <c r="H29" s="17" t="s">
        <v>22</v>
      </c>
      <c r="I29" s="18">
        <v>70000</v>
      </c>
      <c r="J29" s="18">
        <v>2009</v>
      </c>
      <c r="K29" s="24">
        <v>5368.48</v>
      </c>
      <c r="L29" s="24">
        <v>2128</v>
      </c>
      <c r="M29" s="24">
        <v>25</v>
      </c>
      <c r="N29" s="24">
        <f t="shared" si="0"/>
        <v>9530.48</v>
      </c>
      <c r="O29" s="29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23">
        <v>20</v>
      </c>
      <c r="C30" s="16" t="s">
        <v>62</v>
      </c>
      <c r="D30" s="17" t="s">
        <v>24</v>
      </c>
      <c r="E30" s="16" t="s">
        <v>53</v>
      </c>
      <c r="F30" s="17" t="s">
        <v>46</v>
      </c>
      <c r="G30" s="17" t="s">
        <v>29</v>
      </c>
      <c r="H30" s="17" t="s">
        <v>22</v>
      </c>
      <c r="I30" s="18">
        <v>70000</v>
      </c>
      <c r="J30" s="18">
        <v>2009</v>
      </c>
      <c r="K30" s="24">
        <v>5368.48</v>
      </c>
      <c r="L30" s="24">
        <v>2128</v>
      </c>
      <c r="M30" s="24">
        <v>25</v>
      </c>
      <c r="N30" s="24">
        <f t="shared" si="0"/>
        <v>9530.48</v>
      </c>
      <c r="O30" s="29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23">
        <v>21</v>
      </c>
      <c r="C31" s="16" t="s">
        <v>63</v>
      </c>
      <c r="D31" s="17" t="s">
        <v>24</v>
      </c>
      <c r="E31" s="16" t="s">
        <v>64</v>
      </c>
      <c r="F31" s="17" t="s">
        <v>46</v>
      </c>
      <c r="G31" s="17" t="s">
        <v>29</v>
      </c>
      <c r="H31" s="17" t="s">
        <v>22</v>
      </c>
      <c r="I31" s="18">
        <v>70000</v>
      </c>
      <c r="J31" s="18">
        <v>2009</v>
      </c>
      <c r="K31" s="24">
        <v>0</v>
      </c>
      <c r="L31" s="24">
        <v>2128</v>
      </c>
      <c r="M31" s="24">
        <v>25</v>
      </c>
      <c r="N31" s="24">
        <f t="shared" si="0"/>
        <v>4162</v>
      </c>
      <c r="O31" s="29">
        <f t="shared" si="1"/>
        <v>65838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23">
        <v>22</v>
      </c>
      <c r="C32" s="16" t="s">
        <v>65</v>
      </c>
      <c r="D32" s="17" t="s">
        <v>18</v>
      </c>
      <c r="E32" s="16" t="s">
        <v>66</v>
      </c>
      <c r="F32" s="17" t="s">
        <v>46</v>
      </c>
      <c r="G32" s="17" t="s">
        <v>29</v>
      </c>
      <c r="H32" s="17" t="s">
        <v>22</v>
      </c>
      <c r="I32" s="18">
        <v>70000</v>
      </c>
      <c r="J32" s="18">
        <v>2009</v>
      </c>
      <c r="K32" s="24">
        <v>3478.7</v>
      </c>
      <c r="L32" s="24">
        <v>2128</v>
      </c>
      <c r="M32" s="24">
        <v>25</v>
      </c>
      <c r="N32" s="24">
        <f t="shared" si="0"/>
        <v>7640.7</v>
      </c>
      <c r="O32" s="29">
        <f t="shared" si="1"/>
        <v>62359.3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23">
        <v>23</v>
      </c>
      <c r="C33" s="16" t="s">
        <v>67</v>
      </c>
      <c r="D33" s="17" t="s">
        <v>24</v>
      </c>
      <c r="E33" s="16" t="s">
        <v>60</v>
      </c>
      <c r="F33" s="17" t="s">
        <v>46</v>
      </c>
      <c r="G33" s="17" t="s">
        <v>29</v>
      </c>
      <c r="H33" s="17" t="s">
        <v>22</v>
      </c>
      <c r="I33" s="18">
        <v>70000</v>
      </c>
      <c r="J33" s="18">
        <v>2009</v>
      </c>
      <c r="K33" s="24">
        <v>35.15</v>
      </c>
      <c r="L33" s="24">
        <v>2128</v>
      </c>
      <c r="M33" s="24">
        <v>25</v>
      </c>
      <c r="N33" s="24">
        <f t="shared" si="0"/>
        <v>4197.1499999999996</v>
      </c>
      <c r="O33" s="29">
        <f t="shared" si="1"/>
        <v>65802.850000000006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23">
        <v>24</v>
      </c>
      <c r="C34" s="16" t="s">
        <v>68</v>
      </c>
      <c r="D34" s="17" t="s">
        <v>24</v>
      </c>
      <c r="E34" s="16" t="s">
        <v>69</v>
      </c>
      <c r="F34" s="17" t="s">
        <v>46</v>
      </c>
      <c r="G34" s="17" t="s">
        <v>29</v>
      </c>
      <c r="H34" s="17" t="s">
        <v>22</v>
      </c>
      <c r="I34" s="18">
        <v>70000</v>
      </c>
      <c r="J34" s="18">
        <v>2009</v>
      </c>
      <c r="K34" s="24">
        <v>5368.48</v>
      </c>
      <c r="L34" s="24">
        <v>2128</v>
      </c>
      <c r="M34" s="24">
        <v>25</v>
      </c>
      <c r="N34" s="24">
        <f t="shared" si="0"/>
        <v>9530.48</v>
      </c>
      <c r="O34" s="29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23">
        <v>25</v>
      </c>
      <c r="C35" s="16" t="s">
        <v>70</v>
      </c>
      <c r="D35" s="17" t="s">
        <v>24</v>
      </c>
      <c r="E35" s="16" t="s">
        <v>60</v>
      </c>
      <c r="F35" s="17" t="s">
        <v>46</v>
      </c>
      <c r="G35" s="17" t="s">
        <v>29</v>
      </c>
      <c r="H35" s="17" t="s">
        <v>22</v>
      </c>
      <c r="I35" s="18">
        <v>70000</v>
      </c>
      <c r="J35" s="18">
        <v>2009</v>
      </c>
      <c r="K35" s="24">
        <v>35.15</v>
      </c>
      <c r="L35" s="24">
        <v>2128</v>
      </c>
      <c r="M35" s="24">
        <v>25</v>
      </c>
      <c r="N35" s="24">
        <f t="shared" si="0"/>
        <v>4197.1499999999996</v>
      </c>
      <c r="O35" s="29">
        <f t="shared" si="1"/>
        <v>65802.850000000006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23">
        <v>26</v>
      </c>
      <c r="C36" s="16" t="s">
        <v>71</v>
      </c>
      <c r="D36" s="17" t="s">
        <v>24</v>
      </c>
      <c r="E36" s="16" t="s">
        <v>66</v>
      </c>
      <c r="F36" s="17" t="s">
        <v>46</v>
      </c>
      <c r="G36" s="17" t="s">
        <v>29</v>
      </c>
      <c r="H36" s="17" t="s">
        <v>22</v>
      </c>
      <c r="I36" s="18">
        <v>70000</v>
      </c>
      <c r="J36" s="18">
        <v>2009</v>
      </c>
      <c r="K36" s="24">
        <v>5368.48</v>
      </c>
      <c r="L36" s="24">
        <v>2128</v>
      </c>
      <c r="M36" s="24">
        <v>25</v>
      </c>
      <c r="N36" s="24">
        <f t="shared" si="0"/>
        <v>9530.48</v>
      </c>
      <c r="O36" s="29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23">
        <v>27</v>
      </c>
      <c r="C37" s="16" t="s">
        <v>72</v>
      </c>
      <c r="D37" s="17" t="s">
        <v>18</v>
      </c>
      <c r="E37" s="16" t="s">
        <v>66</v>
      </c>
      <c r="F37" s="17" t="s">
        <v>46</v>
      </c>
      <c r="G37" s="17" t="s">
        <v>29</v>
      </c>
      <c r="H37" s="17" t="s">
        <v>22</v>
      </c>
      <c r="I37" s="18">
        <v>70000</v>
      </c>
      <c r="J37" s="18">
        <v>2009</v>
      </c>
      <c r="K37" s="24">
        <v>5368.48</v>
      </c>
      <c r="L37" s="24">
        <v>2128</v>
      </c>
      <c r="M37" s="24">
        <v>25</v>
      </c>
      <c r="N37" s="24">
        <f t="shared" ref="N37:N44" si="2">+J37+K37+L37+M37</f>
        <v>9530.48</v>
      </c>
      <c r="O37" s="29">
        <f t="shared" ref="O37:O44" si="3">+I37-N37</f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23">
        <v>28</v>
      </c>
      <c r="C38" s="16" t="s">
        <v>73</v>
      </c>
      <c r="D38" s="17" t="s">
        <v>18</v>
      </c>
      <c r="E38" s="16" t="s">
        <v>45</v>
      </c>
      <c r="F38" s="17" t="s">
        <v>46</v>
      </c>
      <c r="G38" s="17" t="s">
        <v>47</v>
      </c>
      <c r="H38" s="17" t="s">
        <v>22</v>
      </c>
      <c r="I38" s="18">
        <v>70000</v>
      </c>
      <c r="J38" s="18">
        <v>2009</v>
      </c>
      <c r="K38" s="24">
        <v>5368.48</v>
      </c>
      <c r="L38" s="24">
        <v>2128</v>
      </c>
      <c r="M38" s="24">
        <v>25</v>
      </c>
      <c r="N38" s="24">
        <f t="shared" si="2"/>
        <v>9530.48</v>
      </c>
      <c r="O38" s="29">
        <f t="shared" si="3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23">
        <v>29</v>
      </c>
      <c r="C39" s="16" t="s">
        <v>74</v>
      </c>
      <c r="D39" s="17" t="s">
        <v>18</v>
      </c>
      <c r="E39" s="16" t="s">
        <v>45</v>
      </c>
      <c r="F39" s="17" t="s">
        <v>46</v>
      </c>
      <c r="G39" s="17" t="s">
        <v>47</v>
      </c>
      <c r="H39" s="17" t="s">
        <v>22</v>
      </c>
      <c r="I39" s="18">
        <v>70000</v>
      </c>
      <c r="J39" s="18">
        <v>2009</v>
      </c>
      <c r="K39" s="18">
        <v>5368.48</v>
      </c>
      <c r="L39" s="18">
        <v>2128</v>
      </c>
      <c r="M39" s="24">
        <v>25</v>
      </c>
      <c r="N39" s="24">
        <f t="shared" si="2"/>
        <v>9530.48</v>
      </c>
      <c r="O39" s="29">
        <f t="shared" si="3"/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23">
        <v>30</v>
      </c>
      <c r="C40" s="16" t="s">
        <v>75</v>
      </c>
      <c r="D40" s="17" t="s">
        <v>18</v>
      </c>
      <c r="E40" s="16" t="s">
        <v>66</v>
      </c>
      <c r="F40" s="17" t="s">
        <v>46</v>
      </c>
      <c r="G40" s="17" t="s">
        <v>29</v>
      </c>
      <c r="H40" s="17" t="s">
        <v>22</v>
      </c>
      <c r="I40" s="18">
        <v>70000</v>
      </c>
      <c r="J40" s="18">
        <v>2009</v>
      </c>
      <c r="K40" s="24">
        <v>4737.5</v>
      </c>
      <c r="L40" s="24">
        <v>2128</v>
      </c>
      <c r="M40" s="24">
        <v>3179.9</v>
      </c>
      <c r="N40" s="24">
        <f t="shared" si="2"/>
        <v>12054.4</v>
      </c>
      <c r="O40" s="29">
        <f t="shared" si="3"/>
        <v>57945.599999999999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23">
        <v>31</v>
      </c>
      <c r="C41" s="16" t="s">
        <v>76</v>
      </c>
      <c r="D41" s="17" t="s">
        <v>18</v>
      </c>
      <c r="E41" s="16" t="s">
        <v>66</v>
      </c>
      <c r="F41" s="17" t="s">
        <v>46</v>
      </c>
      <c r="G41" s="17" t="s">
        <v>29</v>
      </c>
      <c r="H41" s="17" t="s">
        <v>22</v>
      </c>
      <c r="I41" s="18">
        <v>70000</v>
      </c>
      <c r="J41" s="18">
        <v>2009</v>
      </c>
      <c r="K41" s="24">
        <v>5368.48</v>
      </c>
      <c r="L41" s="24">
        <v>2128</v>
      </c>
      <c r="M41" s="24">
        <v>25</v>
      </c>
      <c r="N41" s="24">
        <f>+J41+K41+L41+M41</f>
        <v>9530.48</v>
      </c>
      <c r="O41" s="29">
        <f>+I41-N41</f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23">
        <v>32</v>
      </c>
      <c r="C42" s="16" t="s">
        <v>77</v>
      </c>
      <c r="D42" s="17" t="s">
        <v>24</v>
      </c>
      <c r="E42" s="16" t="s">
        <v>45</v>
      </c>
      <c r="F42" s="17" t="s">
        <v>46</v>
      </c>
      <c r="G42" s="17" t="s">
        <v>29</v>
      </c>
      <c r="H42" s="17" t="s">
        <v>22</v>
      </c>
      <c r="I42" s="18">
        <v>70000</v>
      </c>
      <c r="J42" s="18">
        <v>2009</v>
      </c>
      <c r="K42" s="24">
        <v>5368.48</v>
      </c>
      <c r="L42" s="24">
        <v>2128</v>
      </c>
      <c r="M42" s="24">
        <v>25</v>
      </c>
      <c r="N42" s="24">
        <f>+J42+K42+L42+M42</f>
        <v>9530.48</v>
      </c>
      <c r="O42" s="29">
        <f>+I42-N42</f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23">
        <v>33</v>
      </c>
      <c r="C43" s="16" t="s">
        <v>78</v>
      </c>
      <c r="D43" s="17" t="s">
        <v>24</v>
      </c>
      <c r="E43" s="16" t="s">
        <v>60</v>
      </c>
      <c r="F43" s="17" t="s">
        <v>46</v>
      </c>
      <c r="G43" s="17" t="s">
        <v>29</v>
      </c>
      <c r="H43" s="17" t="s">
        <v>22</v>
      </c>
      <c r="I43" s="18">
        <v>65000</v>
      </c>
      <c r="J43" s="18">
        <v>1865.5</v>
      </c>
      <c r="K43" s="24">
        <v>4427.58</v>
      </c>
      <c r="L43" s="24">
        <v>1976</v>
      </c>
      <c r="M43" s="24">
        <v>25</v>
      </c>
      <c r="N43" s="24">
        <f t="shared" si="2"/>
        <v>8294.08</v>
      </c>
      <c r="O43" s="29">
        <f t="shared" si="3"/>
        <v>56705.919999999998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23">
        <v>34</v>
      </c>
      <c r="C44" s="16" t="s">
        <v>79</v>
      </c>
      <c r="D44" s="17" t="s">
        <v>24</v>
      </c>
      <c r="E44" s="16" t="s">
        <v>60</v>
      </c>
      <c r="F44" s="17" t="s">
        <v>46</v>
      </c>
      <c r="G44" s="17" t="s">
        <v>29</v>
      </c>
      <c r="H44" s="17" t="s">
        <v>22</v>
      </c>
      <c r="I44" s="18">
        <v>65000</v>
      </c>
      <c r="J44" s="18">
        <v>1865.5</v>
      </c>
      <c r="K44" s="24">
        <v>4427.58</v>
      </c>
      <c r="L44" s="24">
        <v>1976</v>
      </c>
      <c r="M44" s="24">
        <v>25</v>
      </c>
      <c r="N44" s="24">
        <f t="shared" si="2"/>
        <v>8294.08</v>
      </c>
      <c r="O44" s="29">
        <f t="shared" si="3"/>
        <v>56705.919999999998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23">
        <v>35</v>
      </c>
      <c r="C45" s="16" t="s">
        <v>80</v>
      </c>
      <c r="D45" s="17" t="s">
        <v>24</v>
      </c>
      <c r="E45" s="16" t="s">
        <v>64</v>
      </c>
      <c r="F45" s="17" t="s">
        <v>46</v>
      </c>
      <c r="G45" s="17" t="s">
        <v>29</v>
      </c>
      <c r="H45" s="17" t="s">
        <v>22</v>
      </c>
      <c r="I45" s="18">
        <v>65000</v>
      </c>
      <c r="J45" s="18">
        <v>1865.5</v>
      </c>
      <c r="K45" s="18">
        <v>0</v>
      </c>
      <c r="L45" s="18">
        <v>1976</v>
      </c>
      <c r="M45" s="24">
        <v>25</v>
      </c>
      <c r="N45" s="24">
        <f t="shared" si="0"/>
        <v>3866.5</v>
      </c>
      <c r="O45" s="29">
        <f t="shared" si="1"/>
        <v>61133.5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23">
        <v>36</v>
      </c>
      <c r="C46" s="16" t="s">
        <v>81</v>
      </c>
      <c r="D46" s="17" t="s">
        <v>24</v>
      </c>
      <c r="E46" s="16" t="s">
        <v>64</v>
      </c>
      <c r="F46" s="17" t="s">
        <v>46</v>
      </c>
      <c r="G46" s="17" t="s">
        <v>29</v>
      </c>
      <c r="H46" s="17" t="s">
        <v>22</v>
      </c>
      <c r="I46" s="18">
        <v>65000</v>
      </c>
      <c r="J46" s="18">
        <v>1865.5</v>
      </c>
      <c r="K46" s="18">
        <v>0</v>
      </c>
      <c r="L46" s="18">
        <v>1976</v>
      </c>
      <c r="M46" s="24">
        <v>25</v>
      </c>
      <c r="N46" s="24">
        <f t="shared" si="0"/>
        <v>3866.5</v>
      </c>
      <c r="O46" s="29">
        <f t="shared" si="1"/>
        <v>61133.5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23">
        <v>37</v>
      </c>
      <c r="C47" s="16" t="s">
        <v>82</v>
      </c>
      <c r="D47" s="17" t="s">
        <v>24</v>
      </c>
      <c r="E47" s="16" t="s">
        <v>64</v>
      </c>
      <c r="F47" s="17" t="s">
        <v>46</v>
      </c>
      <c r="G47" s="17" t="s">
        <v>29</v>
      </c>
      <c r="H47" s="17" t="s">
        <v>22</v>
      </c>
      <c r="I47" s="18">
        <v>65000</v>
      </c>
      <c r="J47" s="18">
        <v>1865.5</v>
      </c>
      <c r="K47" s="18">
        <v>4427.58</v>
      </c>
      <c r="L47" s="18">
        <v>1976</v>
      </c>
      <c r="M47" s="24">
        <v>25</v>
      </c>
      <c r="N47" s="24">
        <f t="shared" si="0"/>
        <v>8294.08</v>
      </c>
      <c r="O47" s="29">
        <f t="shared" si="1"/>
        <v>56705.919999999998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23">
        <v>38</v>
      </c>
      <c r="C48" s="16" t="s">
        <v>83</v>
      </c>
      <c r="D48" s="17" t="s">
        <v>24</v>
      </c>
      <c r="E48" s="16" t="s">
        <v>84</v>
      </c>
      <c r="F48" s="17" t="s">
        <v>46</v>
      </c>
      <c r="G48" s="17" t="s">
        <v>29</v>
      </c>
      <c r="H48" s="17" t="s">
        <v>22</v>
      </c>
      <c r="I48" s="18">
        <v>60000</v>
      </c>
      <c r="J48" s="18">
        <v>1722</v>
      </c>
      <c r="K48" s="24">
        <v>3171.19</v>
      </c>
      <c r="L48" s="24">
        <v>1824</v>
      </c>
      <c r="M48" s="24">
        <v>1602.45</v>
      </c>
      <c r="N48" s="24">
        <f t="shared" si="0"/>
        <v>8319.6400000000012</v>
      </c>
      <c r="O48" s="29">
        <f t="shared" si="1"/>
        <v>51680.36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23">
        <v>39</v>
      </c>
      <c r="C49" s="16" t="s">
        <v>85</v>
      </c>
      <c r="D49" s="17" t="s">
        <v>24</v>
      </c>
      <c r="E49" s="16" t="s">
        <v>60</v>
      </c>
      <c r="F49" s="17" t="s">
        <v>46</v>
      </c>
      <c r="G49" s="17" t="s">
        <v>29</v>
      </c>
      <c r="H49" s="17" t="s">
        <v>22</v>
      </c>
      <c r="I49" s="18">
        <v>60000</v>
      </c>
      <c r="J49" s="18">
        <v>1722</v>
      </c>
      <c r="K49" s="24">
        <v>3486.68</v>
      </c>
      <c r="L49" s="24">
        <v>1824</v>
      </c>
      <c r="M49" s="24">
        <v>25</v>
      </c>
      <c r="N49" s="24">
        <f t="shared" ref="N49:N67" si="4">+J49+K49+L49+M49</f>
        <v>7057.68</v>
      </c>
      <c r="O49" s="29">
        <f t="shared" ref="O49:O67" si="5">+I49-N49</f>
        <v>52942.32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23">
        <v>40</v>
      </c>
      <c r="C50" s="25" t="s">
        <v>86</v>
      </c>
      <c r="D50" s="26" t="s">
        <v>24</v>
      </c>
      <c r="E50" s="25" t="s">
        <v>60</v>
      </c>
      <c r="F50" s="26" t="s">
        <v>46</v>
      </c>
      <c r="G50" s="26" t="s">
        <v>29</v>
      </c>
      <c r="H50" s="26" t="s">
        <v>22</v>
      </c>
      <c r="I50" s="18">
        <v>60000</v>
      </c>
      <c r="J50" s="18">
        <v>1722</v>
      </c>
      <c r="K50" s="24">
        <v>3486.68</v>
      </c>
      <c r="L50" s="24">
        <v>1824</v>
      </c>
      <c r="M50" s="27">
        <v>25</v>
      </c>
      <c r="N50" s="24">
        <f>+J50+K50+L50+M50</f>
        <v>7057.68</v>
      </c>
      <c r="O50" s="29">
        <f>+I50-N50</f>
        <v>52942.32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23">
        <v>41</v>
      </c>
      <c r="C51" s="16" t="s">
        <v>87</v>
      </c>
      <c r="D51" s="17" t="s">
        <v>18</v>
      </c>
      <c r="E51" s="16" t="s">
        <v>55</v>
      </c>
      <c r="F51" s="17" t="s">
        <v>46</v>
      </c>
      <c r="G51" s="17" t="s">
        <v>21</v>
      </c>
      <c r="H51" s="17" t="s">
        <v>22</v>
      </c>
      <c r="I51" s="18">
        <v>55000</v>
      </c>
      <c r="J51" s="18">
        <v>1578.5</v>
      </c>
      <c r="K51" s="24">
        <v>2559.6799999999998</v>
      </c>
      <c r="L51" s="24">
        <v>1672</v>
      </c>
      <c r="M51" s="24">
        <v>25</v>
      </c>
      <c r="N51" s="24">
        <f t="shared" si="4"/>
        <v>5835.18</v>
      </c>
      <c r="O51" s="29">
        <f t="shared" si="5"/>
        <v>49164.82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23">
        <v>42</v>
      </c>
      <c r="C52" s="16" t="s">
        <v>88</v>
      </c>
      <c r="D52" s="17" t="s">
        <v>18</v>
      </c>
      <c r="E52" s="16" t="s">
        <v>89</v>
      </c>
      <c r="F52" s="17" t="s">
        <v>46</v>
      </c>
      <c r="G52" s="17" t="s">
        <v>21</v>
      </c>
      <c r="H52" s="17" t="s">
        <v>22</v>
      </c>
      <c r="I52" s="18">
        <v>55000</v>
      </c>
      <c r="J52" s="18">
        <v>1578.5</v>
      </c>
      <c r="K52" s="24">
        <v>2559.6799999999998</v>
      </c>
      <c r="L52" s="24">
        <v>1672</v>
      </c>
      <c r="M52" s="24">
        <v>25</v>
      </c>
      <c r="N52" s="24">
        <f>+J52+K52+L52+M52</f>
        <v>5835.18</v>
      </c>
      <c r="O52" s="29">
        <f>+I52-N52</f>
        <v>49164.82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23">
        <v>43</v>
      </c>
      <c r="C53" s="16" t="s">
        <v>90</v>
      </c>
      <c r="D53" s="17" t="s">
        <v>18</v>
      </c>
      <c r="E53" s="16" t="s">
        <v>91</v>
      </c>
      <c r="F53" s="17" t="s">
        <v>46</v>
      </c>
      <c r="G53" s="17" t="s">
        <v>92</v>
      </c>
      <c r="H53" s="17" t="s">
        <v>22</v>
      </c>
      <c r="I53" s="18">
        <v>55000</v>
      </c>
      <c r="J53" s="18">
        <v>1578.5</v>
      </c>
      <c r="K53" s="24">
        <v>0</v>
      </c>
      <c r="L53" s="24">
        <v>1672</v>
      </c>
      <c r="M53" s="24">
        <f>1577.45+25</f>
        <v>1602.45</v>
      </c>
      <c r="N53" s="24">
        <f t="shared" si="4"/>
        <v>4852.95</v>
      </c>
      <c r="O53" s="29">
        <f t="shared" si="5"/>
        <v>50147.05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23">
        <v>44</v>
      </c>
      <c r="C54" s="16" t="s">
        <v>93</v>
      </c>
      <c r="D54" s="17" t="s">
        <v>18</v>
      </c>
      <c r="E54" s="16" t="s">
        <v>94</v>
      </c>
      <c r="F54" s="17" t="s">
        <v>46</v>
      </c>
      <c r="G54" s="17" t="s">
        <v>29</v>
      </c>
      <c r="H54" s="17" t="s">
        <v>22</v>
      </c>
      <c r="I54" s="18">
        <v>50000</v>
      </c>
      <c r="J54" s="18">
        <v>1435</v>
      </c>
      <c r="K54" s="24">
        <v>1854</v>
      </c>
      <c r="L54" s="24">
        <v>1520</v>
      </c>
      <c r="M54" s="24">
        <v>25</v>
      </c>
      <c r="N54" s="24">
        <f t="shared" si="4"/>
        <v>4834</v>
      </c>
      <c r="O54" s="29">
        <f t="shared" si="5"/>
        <v>45166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23">
        <v>45</v>
      </c>
      <c r="C55" s="16" t="s">
        <v>95</v>
      </c>
      <c r="D55" s="17" t="s">
        <v>18</v>
      </c>
      <c r="E55" s="16" t="s">
        <v>96</v>
      </c>
      <c r="F55" s="17" t="s">
        <v>46</v>
      </c>
      <c r="G55" s="17" t="s">
        <v>92</v>
      </c>
      <c r="H55" s="17" t="s">
        <v>22</v>
      </c>
      <c r="I55" s="18">
        <v>50000</v>
      </c>
      <c r="J55" s="18">
        <v>1435</v>
      </c>
      <c r="K55" s="24">
        <v>1854</v>
      </c>
      <c r="L55" s="24">
        <v>1520</v>
      </c>
      <c r="M55" s="24">
        <v>25</v>
      </c>
      <c r="N55" s="24">
        <f t="shared" si="4"/>
        <v>4834</v>
      </c>
      <c r="O55" s="29">
        <f t="shared" si="5"/>
        <v>45166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23">
        <v>46</v>
      </c>
      <c r="C56" s="16" t="s">
        <v>97</v>
      </c>
      <c r="D56" s="17" t="s">
        <v>18</v>
      </c>
      <c r="E56" s="16" t="s">
        <v>53</v>
      </c>
      <c r="F56" s="17" t="s">
        <v>46</v>
      </c>
      <c r="G56" s="17" t="s">
        <v>29</v>
      </c>
      <c r="H56" s="17" t="s">
        <v>22</v>
      </c>
      <c r="I56" s="18">
        <v>50000</v>
      </c>
      <c r="J56" s="18">
        <v>1435</v>
      </c>
      <c r="K56" s="24">
        <v>1854</v>
      </c>
      <c r="L56" s="24">
        <v>1520</v>
      </c>
      <c r="M56" s="24">
        <v>25</v>
      </c>
      <c r="N56" s="24">
        <f t="shared" si="4"/>
        <v>4834</v>
      </c>
      <c r="O56" s="29">
        <f t="shared" si="5"/>
        <v>45166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23">
        <v>47</v>
      </c>
      <c r="C57" s="16" t="s">
        <v>98</v>
      </c>
      <c r="D57" s="17" t="s">
        <v>18</v>
      </c>
      <c r="E57" s="16" t="s">
        <v>53</v>
      </c>
      <c r="F57" s="17" t="s">
        <v>46</v>
      </c>
      <c r="G57" s="17" t="s">
        <v>29</v>
      </c>
      <c r="H57" s="17" t="s">
        <v>22</v>
      </c>
      <c r="I57" s="18">
        <v>50000</v>
      </c>
      <c r="J57" s="18">
        <v>1435</v>
      </c>
      <c r="K57" s="24">
        <v>1854</v>
      </c>
      <c r="L57" s="24">
        <v>1520</v>
      </c>
      <c r="M57" s="24">
        <v>25</v>
      </c>
      <c r="N57" s="24">
        <f t="shared" si="4"/>
        <v>4834</v>
      </c>
      <c r="O57" s="29">
        <f t="shared" si="5"/>
        <v>45166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23">
        <v>48</v>
      </c>
      <c r="C58" s="16" t="s">
        <v>99</v>
      </c>
      <c r="D58" s="17" t="s">
        <v>18</v>
      </c>
      <c r="E58" s="16" t="s">
        <v>51</v>
      </c>
      <c r="F58" s="17" t="s">
        <v>46</v>
      </c>
      <c r="G58" s="17" t="s">
        <v>35</v>
      </c>
      <c r="H58" s="17" t="s">
        <v>22</v>
      </c>
      <c r="I58" s="18">
        <v>50000</v>
      </c>
      <c r="J58" s="18">
        <v>1435</v>
      </c>
      <c r="K58" s="24">
        <v>1854</v>
      </c>
      <c r="L58" s="24">
        <v>1520</v>
      </c>
      <c r="M58" s="24">
        <v>25</v>
      </c>
      <c r="N58" s="24">
        <f>+J58+K58+L58+M58</f>
        <v>4834</v>
      </c>
      <c r="O58" s="29">
        <f>+I58-N58</f>
        <v>45166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23">
        <v>49</v>
      </c>
      <c r="C59" s="16" t="s">
        <v>100</v>
      </c>
      <c r="D59" s="17" t="s">
        <v>18</v>
      </c>
      <c r="E59" s="16" t="s">
        <v>101</v>
      </c>
      <c r="F59" s="17" t="s">
        <v>46</v>
      </c>
      <c r="G59" s="17" t="s">
        <v>35</v>
      </c>
      <c r="H59" s="17" t="s">
        <v>22</v>
      </c>
      <c r="I59" s="18">
        <v>45000</v>
      </c>
      <c r="J59" s="18">
        <v>1291.5</v>
      </c>
      <c r="K59" s="24">
        <v>1148.33</v>
      </c>
      <c r="L59" s="24">
        <v>1368</v>
      </c>
      <c r="M59" s="24">
        <v>25</v>
      </c>
      <c r="N59" s="24">
        <f t="shared" si="4"/>
        <v>3832.83</v>
      </c>
      <c r="O59" s="29">
        <f t="shared" si="5"/>
        <v>41167.17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>
      <c r="A60"/>
      <c r="B60" s="23">
        <v>50</v>
      </c>
      <c r="C60" s="16" t="s">
        <v>102</v>
      </c>
      <c r="D60" s="17" t="s">
        <v>18</v>
      </c>
      <c r="E60" s="16" t="s">
        <v>103</v>
      </c>
      <c r="F60" s="17" t="s">
        <v>104</v>
      </c>
      <c r="G60" s="17" t="s">
        <v>35</v>
      </c>
      <c r="H60" s="17" t="s">
        <v>22</v>
      </c>
      <c r="I60" s="18">
        <v>45000</v>
      </c>
      <c r="J60" s="18">
        <v>1291.5</v>
      </c>
      <c r="K60" s="24">
        <v>1148.33</v>
      </c>
      <c r="L60" s="24">
        <v>1368</v>
      </c>
      <c r="M60" s="24">
        <v>25</v>
      </c>
      <c r="N60" s="24">
        <f t="shared" si="4"/>
        <v>3832.83</v>
      </c>
      <c r="O60" s="29">
        <f t="shared" si="5"/>
        <v>41167.17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>
      <c r="A61"/>
      <c r="B61" s="23">
        <v>51</v>
      </c>
      <c r="C61" s="16" t="s">
        <v>105</v>
      </c>
      <c r="D61" s="17" t="s">
        <v>24</v>
      </c>
      <c r="E61" s="16" t="s">
        <v>106</v>
      </c>
      <c r="F61" s="17" t="s">
        <v>104</v>
      </c>
      <c r="G61" s="17" t="s">
        <v>35</v>
      </c>
      <c r="H61" s="17" t="s">
        <v>22</v>
      </c>
      <c r="I61" s="18">
        <v>43000</v>
      </c>
      <c r="J61" s="18">
        <v>1234.0999999999999</v>
      </c>
      <c r="K61" s="24">
        <v>866.06</v>
      </c>
      <c r="L61" s="24">
        <v>1307.2</v>
      </c>
      <c r="M61" s="24">
        <v>25</v>
      </c>
      <c r="N61" s="24">
        <f t="shared" si="4"/>
        <v>3432.3599999999997</v>
      </c>
      <c r="O61" s="29">
        <f t="shared" si="5"/>
        <v>39567.64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>
      <c r="A62"/>
      <c r="B62" s="23">
        <v>52</v>
      </c>
      <c r="C62" s="25" t="s">
        <v>107</v>
      </c>
      <c r="D62" s="26" t="s">
        <v>24</v>
      </c>
      <c r="E62" s="25" t="s">
        <v>108</v>
      </c>
      <c r="F62" s="26" t="s">
        <v>104</v>
      </c>
      <c r="G62" s="26" t="s">
        <v>32</v>
      </c>
      <c r="H62" s="26" t="s">
        <v>22</v>
      </c>
      <c r="I62" s="28">
        <v>38000</v>
      </c>
      <c r="J62" s="28">
        <v>1090.5999999999999</v>
      </c>
      <c r="K62" s="27">
        <v>0</v>
      </c>
      <c r="L62" s="27">
        <v>1155.2</v>
      </c>
      <c r="M62" s="27">
        <v>25</v>
      </c>
      <c r="N62" s="24">
        <f t="shared" si="4"/>
        <v>2270.8000000000002</v>
      </c>
      <c r="O62" s="29">
        <f t="shared" si="5"/>
        <v>35729.199999999997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>
      <c r="A63"/>
      <c r="B63" s="23">
        <v>53</v>
      </c>
      <c r="C63" s="16" t="s">
        <v>109</v>
      </c>
      <c r="D63" s="17" t="s">
        <v>18</v>
      </c>
      <c r="E63" s="16" t="s">
        <v>110</v>
      </c>
      <c r="F63" s="17" t="s">
        <v>104</v>
      </c>
      <c r="G63" s="17" t="s">
        <v>29</v>
      </c>
      <c r="H63" s="17" t="s">
        <v>22</v>
      </c>
      <c r="I63" s="18">
        <v>38000</v>
      </c>
      <c r="J63" s="18">
        <v>1090.5999999999999</v>
      </c>
      <c r="K63" s="24">
        <v>0</v>
      </c>
      <c r="L63" s="24">
        <v>1155.2</v>
      </c>
      <c r="M63" s="24">
        <f>1577.45+25</f>
        <v>1602.45</v>
      </c>
      <c r="N63" s="24">
        <f t="shared" si="4"/>
        <v>3848.25</v>
      </c>
      <c r="O63" s="29">
        <f t="shared" si="5"/>
        <v>34151.75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>
      <c r="A64"/>
      <c r="B64" s="23">
        <v>54</v>
      </c>
      <c r="C64" s="16" t="s">
        <v>111</v>
      </c>
      <c r="D64" s="17" t="s">
        <v>24</v>
      </c>
      <c r="E64" s="16" t="s">
        <v>112</v>
      </c>
      <c r="F64" s="17" t="s">
        <v>104</v>
      </c>
      <c r="G64" s="17" t="s">
        <v>113</v>
      </c>
      <c r="H64" s="17" t="s">
        <v>22</v>
      </c>
      <c r="I64" s="18">
        <v>35000</v>
      </c>
      <c r="J64" s="18">
        <v>1004.5</v>
      </c>
      <c r="K64" s="24">
        <v>0</v>
      </c>
      <c r="L64" s="24">
        <v>1064</v>
      </c>
      <c r="M64" s="24">
        <v>25</v>
      </c>
      <c r="N64" s="24">
        <f t="shared" si="4"/>
        <v>2093.5</v>
      </c>
      <c r="O64" s="29">
        <f t="shared" si="5"/>
        <v>32906.5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>
      <c r="A65"/>
      <c r="B65" s="23">
        <v>55</v>
      </c>
      <c r="C65" s="16" t="s">
        <v>114</v>
      </c>
      <c r="D65" s="17" t="s">
        <v>24</v>
      </c>
      <c r="E65" s="16" t="s">
        <v>115</v>
      </c>
      <c r="F65" s="17" t="s">
        <v>104</v>
      </c>
      <c r="G65" s="17" t="s">
        <v>92</v>
      </c>
      <c r="H65" s="17" t="s">
        <v>22</v>
      </c>
      <c r="I65" s="18">
        <v>35000</v>
      </c>
      <c r="J65" s="18">
        <v>1004.5</v>
      </c>
      <c r="K65" s="24">
        <v>0</v>
      </c>
      <c r="L65" s="24">
        <v>1064</v>
      </c>
      <c r="M65" s="24">
        <v>25</v>
      </c>
      <c r="N65" s="24">
        <f t="shared" si="4"/>
        <v>2093.5</v>
      </c>
      <c r="O65" s="29">
        <f t="shared" si="5"/>
        <v>32906.5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>
      <c r="A66"/>
      <c r="B66" s="23">
        <v>56</v>
      </c>
      <c r="C66" s="16" t="s">
        <v>116</v>
      </c>
      <c r="D66" s="17" t="s">
        <v>24</v>
      </c>
      <c r="E66" s="16" t="s">
        <v>66</v>
      </c>
      <c r="F66" s="17" t="s">
        <v>46</v>
      </c>
      <c r="G66" s="17" t="s">
        <v>29</v>
      </c>
      <c r="H66" s="17" t="s">
        <v>22</v>
      </c>
      <c r="I66" s="18">
        <v>35000</v>
      </c>
      <c r="J66" s="18">
        <v>1004.5</v>
      </c>
      <c r="K66" s="24">
        <v>0</v>
      </c>
      <c r="L66" s="24">
        <v>1064</v>
      </c>
      <c r="M66" s="24">
        <v>25</v>
      </c>
      <c r="N66" s="24">
        <f>+J66+K66+L66+M66</f>
        <v>2093.5</v>
      </c>
      <c r="O66" s="29">
        <f>+I66-N66</f>
        <v>32906.5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ht="15.75" customHeight="1" thickBot="1">
      <c r="A67"/>
      <c r="B67" s="23">
        <v>57</v>
      </c>
      <c r="C67" s="16" t="s">
        <v>117</v>
      </c>
      <c r="D67" s="17" t="s">
        <v>24</v>
      </c>
      <c r="E67" s="16" t="s">
        <v>118</v>
      </c>
      <c r="F67" s="17" t="s">
        <v>104</v>
      </c>
      <c r="G67" s="17" t="s">
        <v>35</v>
      </c>
      <c r="H67" s="17" t="s">
        <v>22</v>
      </c>
      <c r="I67" s="18">
        <v>30000</v>
      </c>
      <c r="J67" s="18">
        <v>861</v>
      </c>
      <c r="K67" s="24">
        <v>0</v>
      </c>
      <c r="L67" s="24">
        <v>912</v>
      </c>
      <c r="M67" s="24">
        <v>25</v>
      </c>
      <c r="N67" s="24">
        <f t="shared" si="4"/>
        <v>1798</v>
      </c>
      <c r="O67" s="29">
        <f t="shared" si="5"/>
        <v>28202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2" customFormat="1" ht="32.25" thickBot="1">
      <c r="A68" s="10"/>
      <c r="B68" s="44" t="s">
        <v>119</v>
      </c>
      <c r="C68" s="45"/>
      <c r="D68" s="45"/>
      <c r="E68" s="45"/>
      <c r="F68" s="45"/>
      <c r="G68" s="45"/>
      <c r="H68" s="46"/>
      <c r="I68" s="13">
        <f t="shared" ref="I68:O68" si="6">SUM(I11:I67)</f>
        <v>3962000</v>
      </c>
      <c r="J68" s="13">
        <f t="shared" si="6"/>
        <v>113709.40000000002</v>
      </c>
      <c r="K68" s="20">
        <f t="shared" si="6"/>
        <v>297729.69000000018</v>
      </c>
      <c r="L68" s="14">
        <f t="shared" si="6"/>
        <v>120444.79999999999</v>
      </c>
      <c r="M68" s="20">
        <f t="shared" si="6"/>
        <v>14044.600000000002</v>
      </c>
      <c r="N68" s="14">
        <f t="shared" si="6"/>
        <v>545928.48999999987</v>
      </c>
      <c r="O68" s="15">
        <f t="shared" si="6"/>
        <v>3416071.5099999993</v>
      </c>
      <c r="P68" s="10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</row>
    <row r="69" spans="1:192" ht="21.75" customHeight="1">
      <c r="I69" s="5"/>
      <c r="K69" s="21"/>
      <c r="L69" s="9"/>
      <c r="N69" s="9"/>
      <c r="O69" s="9"/>
      <c r="P69" s="8"/>
    </row>
    <row r="70" spans="1:192">
      <c r="I70" s="5"/>
      <c r="K70" s="21"/>
      <c r="L70" s="9"/>
      <c r="N70" s="9"/>
      <c r="O70" s="9"/>
    </row>
    <row r="71" spans="1:192">
      <c r="I71" s="40"/>
      <c r="J71" s="40"/>
      <c r="K71" s="21"/>
      <c r="L71" s="21"/>
      <c r="M71" s="21"/>
      <c r="N71" s="21"/>
      <c r="O71" s="21"/>
    </row>
    <row r="72" spans="1:192">
      <c r="I72" s="40"/>
      <c r="J72" s="40"/>
      <c r="K72" s="40"/>
      <c r="L72" s="40"/>
      <c r="M72" s="40"/>
      <c r="N72" s="40"/>
      <c r="O72" s="40"/>
    </row>
    <row r="73" spans="1:192">
      <c r="I73" s="5"/>
      <c r="J73" s="39"/>
      <c r="K73" s="39"/>
      <c r="L73" s="39"/>
      <c r="M73" s="39"/>
      <c r="N73" s="9"/>
      <c r="O73" s="9"/>
    </row>
    <row r="74" spans="1:192">
      <c r="I74" s="5"/>
      <c r="K74" s="21"/>
      <c r="N74" s="9"/>
      <c r="O74" s="9"/>
    </row>
    <row r="75" spans="1:192" ht="31.5">
      <c r="H75" s="30"/>
      <c r="I75" s="5"/>
      <c r="K75" s="21"/>
      <c r="N75" s="9"/>
      <c r="O75" s="9"/>
    </row>
    <row r="76" spans="1:192" ht="31.5">
      <c r="H76" s="31"/>
      <c r="I76" s="5"/>
      <c r="K76" s="21"/>
      <c r="N76" s="9"/>
      <c r="O76" s="9"/>
    </row>
    <row r="77" spans="1:192">
      <c r="I77" s="5"/>
      <c r="K77" s="21"/>
      <c r="N77" s="9"/>
      <c r="O77" s="9"/>
    </row>
    <row r="78" spans="1:192">
      <c r="I78" s="5"/>
      <c r="K78" s="21"/>
      <c r="N78" s="9"/>
      <c r="O78" s="9"/>
    </row>
    <row r="79" spans="1:192">
      <c r="I79" s="5"/>
      <c r="K79" s="21"/>
      <c r="N79" s="9"/>
      <c r="O79" s="9"/>
    </row>
    <row r="80" spans="1:192">
      <c r="I80" s="5"/>
      <c r="K80" s="21"/>
      <c r="N80" s="9"/>
      <c r="O80" s="9"/>
    </row>
    <row r="81" spans="9:15">
      <c r="I81" s="5"/>
      <c r="K81" s="21"/>
      <c r="N81" s="9"/>
      <c r="O81" s="9"/>
    </row>
    <row r="82" spans="9:15">
      <c r="I82" s="5"/>
      <c r="K82" s="21"/>
      <c r="N82" s="9"/>
      <c r="O82" s="9"/>
    </row>
    <row r="83" spans="9:15">
      <c r="I83" s="5"/>
      <c r="K83" s="21"/>
      <c r="N83" s="9"/>
      <c r="O83" s="9"/>
    </row>
    <row r="84" spans="9:15">
      <c r="I84" s="5"/>
      <c r="K84" s="21"/>
      <c r="N84" s="9"/>
      <c r="O84" s="9"/>
    </row>
    <row r="85" spans="9:15">
      <c r="I85" s="5"/>
      <c r="K85" s="21"/>
      <c r="N85" s="9"/>
      <c r="O85" s="9"/>
    </row>
    <row r="86" spans="9:15">
      <c r="I86" s="5"/>
      <c r="K86" s="21"/>
      <c r="N86" s="9"/>
      <c r="O86" s="9"/>
    </row>
    <row r="87" spans="9:15">
      <c r="I87" s="5"/>
      <c r="K87" s="21"/>
      <c r="N87" s="9"/>
      <c r="O87" s="9"/>
    </row>
    <row r="88" spans="9:15">
      <c r="I88" s="5"/>
      <c r="K88" s="21"/>
      <c r="N88" s="9"/>
      <c r="O88" s="9"/>
    </row>
    <row r="89" spans="9:15">
      <c r="I89" s="5"/>
      <c r="K89" s="21"/>
      <c r="N89" s="9"/>
      <c r="O89" s="9"/>
    </row>
    <row r="90" spans="9:15">
      <c r="I90" s="5"/>
      <c r="K90" s="21"/>
      <c r="N90" s="9"/>
      <c r="O90" s="9"/>
    </row>
    <row r="91" spans="9:15">
      <c r="I91" s="5"/>
      <c r="K91" s="21"/>
      <c r="M91" s="9"/>
      <c r="N91" s="9"/>
      <c r="O91" s="9"/>
    </row>
    <row r="92" spans="9:15">
      <c r="I92" s="5"/>
      <c r="K92" s="21"/>
      <c r="N92" s="9"/>
      <c r="O92" s="9"/>
    </row>
    <row r="93" spans="9:15">
      <c r="I93" s="5"/>
      <c r="K93" s="21"/>
      <c r="N93" s="9"/>
      <c r="O93" s="9"/>
    </row>
    <row r="94" spans="9:15">
      <c r="I94" s="5"/>
      <c r="K94" s="21"/>
      <c r="N94" s="9"/>
      <c r="O94" s="9"/>
    </row>
    <row r="95" spans="9:15">
      <c r="I95" s="5"/>
      <c r="K95" s="21"/>
      <c r="N95" s="9"/>
      <c r="O95" s="9"/>
    </row>
    <row r="96" spans="9:15">
      <c r="I96" s="5"/>
      <c r="K96" s="21"/>
      <c r="N96" s="9"/>
      <c r="O96" s="9"/>
    </row>
    <row r="97" spans="9:15">
      <c r="I97" s="5"/>
      <c r="K97" s="21"/>
      <c r="N97" s="9"/>
      <c r="O97" s="9"/>
    </row>
    <row r="98" spans="9:15">
      <c r="I98" s="5"/>
      <c r="K98" s="21"/>
      <c r="N98" s="9"/>
      <c r="O98" s="9"/>
    </row>
    <row r="99" spans="9:15">
      <c r="I99" s="5"/>
      <c r="K99" s="21"/>
      <c r="N99" s="9"/>
      <c r="O99" s="9"/>
    </row>
    <row r="100" spans="9:15">
      <c r="I100" s="5"/>
      <c r="K100" s="21"/>
      <c r="M100" s="9"/>
      <c r="N100" s="9"/>
      <c r="O100" s="9"/>
    </row>
    <row r="101" spans="9:15">
      <c r="I101" s="5"/>
      <c r="K101" s="21"/>
      <c r="N101" s="9"/>
      <c r="O101" s="9"/>
    </row>
    <row r="102" spans="9:15">
      <c r="I102" s="5"/>
      <c r="K102" s="21"/>
      <c r="N102" s="9"/>
      <c r="O102" s="9"/>
    </row>
    <row r="103" spans="9:15">
      <c r="I103" s="5"/>
      <c r="K103" s="21"/>
      <c r="N103" s="9"/>
      <c r="O103" s="9"/>
    </row>
    <row r="104" spans="9:15">
      <c r="I104" s="5"/>
      <c r="K104" s="21"/>
      <c r="N104" s="9"/>
      <c r="O104" s="9"/>
    </row>
    <row r="105" spans="9:15">
      <c r="I105" s="5"/>
      <c r="K105" s="21"/>
      <c r="N105" s="9"/>
      <c r="O105" s="9"/>
    </row>
    <row r="106" spans="9:15">
      <c r="I106" s="5"/>
      <c r="K106" s="21"/>
      <c r="N106" s="9"/>
      <c r="O106" s="9"/>
    </row>
    <row r="107" spans="9:15">
      <c r="I107" s="5"/>
      <c r="K107" s="21"/>
      <c r="N107" s="9"/>
      <c r="O107" s="9"/>
    </row>
    <row r="108" spans="9:15">
      <c r="I108" s="5"/>
      <c r="K108" s="21"/>
      <c r="N108" s="9"/>
      <c r="O108" s="9"/>
    </row>
    <row r="109" spans="9:15">
      <c r="I109" s="5"/>
      <c r="K109" s="21"/>
      <c r="N109" s="9"/>
      <c r="O109" s="9"/>
    </row>
    <row r="110" spans="9:15">
      <c r="I110" s="5"/>
      <c r="K110" s="21"/>
      <c r="N110" s="9"/>
      <c r="O110" s="9"/>
    </row>
    <row r="111" spans="9:15">
      <c r="I111" s="5"/>
      <c r="K111" s="21"/>
      <c r="N111" s="9"/>
      <c r="O111" s="9"/>
    </row>
    <row r="112" spans="9:15">
      <c r="I112" s="5"/>
      <c r="K112" s="21"/>
      <c r="N112" s="9"/>
      <c r="O112" s="9"/>
    </row>
    <row r="113" spans="9:15">
      <c r="I113" s="5"/>
      <c r="K113" s="21"/>
      <c r="O113" s="9"/>
    </row>
    <row r="114" spans="9:15">
      <c r="K114" s="21"/>
    </row>
    <row r="115" spans="9:15">
      <c r="K115" s="21"/>
    </row>
    <row r="116" spans="9:15">
      <c r="I116" s="5"/>
      <c r="J116" s="5"/>
      <c r="K116" s="21"/>
      <c r="L116" s="9"/>
      <c r="M116" s="9"/>
      <c r="N116" s="9"/>
      <c r="O116" s="9"/>
    </row>
    <row r="117" spans="9:15">
      <c r="K117" s="21"/>
    </row>
  </sheetData>
  <mergeCells count="5">
    <mergeCell ref="B4:I4"/>
    <mergeCell ref="B5:O5"/>
    <mergeCell ref="B6:O6"/>
    <mergeCell ref="B7:O7"/>
    <mergeCell ref="B68:H68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2023-09-19T12:46:54Z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