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0f\AC\Temp\"/>
    </mc:Choice>
  </mc:AlternateContent>
  <xr:revisionPtr revIDLastSave="0" documentId="8_{D1A83DA6-1265-4A6E-B603-FB19D2A36B7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OCT 2023" sheetId="5" r:id="rId1"/>
    <sheet name=" TEMPORALES OCT 2023" sheetId="3" r:id="rId2"/>
    <sheet name="TRAMITE DE P 2023" sheetId="9" r:id="rId3"/>
  </sheets>
  <definedNames>
    <definedName name="_xlnm._FilterDatabase" localSheetId="0" hidden="1">#N/A</definedName>
    <definedName name="_xlnm._FilterDatabase" localSheetId="1" hidden="1">#N/A</definedName>
    <definedName name="_xlnm._FilterDatabase" localSheetId="2" hidden="1">#N/A</definedName>
    <definedName name="_xlnm.Print_Area" localSheetId="0">#N/A</definedName>
    <definedName name="_xlnm.Print_Area" localSheetId="1">#N/A</definedName>
    <definedName name="_xlnm.Print_Area" localSheetId="2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9" l="1"/>
  <c r="O13" i="9"/>
  <c r="N13" i="9"/>
  <c r="L13" i="9"/>
  <c r="J13" i="9"/>
  <c r="I13" i="9"/>
  <c r="K69" i="3"/>
  <c r="J69" i="3"/>
  <c r="L69" i="3"/>
  <c r="M69" i="3"/>
  <c r="I69" i="3"/>
  <c r="O68" i="3"/>
  <c r="N18" i="3"/>
  <c r="O18" i="3"/>
  <c r="N15" i="3"/>
  <c r="K122" i="5"/>
  <c r="N11" i="5"/>
  <c r="N12" i="5"/>
  <c r="N13" i="5"/>
  <c r="N14" i="5"/>
  <c r="O14" i="5"/>
  <c r="N15" i="5"/>
  <c r="N16" i="5"/>
  <c r="N17" i="5"/>
  <c r="N18" i="5"/>
  <c r="O18" i="5"/>
  <c r="N19" i="5"/>
  <c r="N20" i="5"/>
  <c r="N21" i="5"/>
  <c r="N22" i="5"/>
  <c r="N23" i="5"/>
  <c r="N24" i="5"/>
  <c r="N25" i="5"/>
  <c r="N26" i="5"/>
  <c r="O26" i="5"/>
  <c r="N27" i="5"/>
  <c r="N28" i="5"/>
  <c r="N29" i="5"/>
  <c r="N30" i="5"/>
  <c r="O30" i="5"/>
  <c r="N31" i="5"/>
  <c r="N32" i="5"/>
  <c r="N33" i="5"/>
  <c r="N34" i="5"/>
  <c r="O34" i="5"/>
  <c r="N35" i="5"/>
  <c r="N36" i="5"/>
  <c r="N37" i="5"/>
  <c r="O37" i="5"/>
  <c r="N38" i="5"/>
  <c r="N39" i="5"/>
  <c r="N40" i="5"/>
  <c r="N41" i="5"/>
  <c r="N42" i="5"/>
  <c r="N43" i="5"/>
  <c r="N44" i="5"/>
  <c r="N45" i="5"/>
  <c r="O45" i="5"/>
  <c r="N46" i="5"/>
  <c r="N47" i="5"/>
  <c r="N48" i="5"/>
  <c r="N49" i="5"/>
  <c r="O49" i="5"/>
  <c r="N50" i="5"/>
  <c r="N51" i="5"/>
  <c r="N52" i="5"/>
  <c r="N53" i="5"/>
  <c r="O53" i="5"/>
  <c r="N54" i="5"/>
  <c r="N55" i="5"/>
  <c r="N56" i="5"/>
  <c r="N57" i="5"/>
  <c r="O57" i="5"/>
  <c r="N58" i="5"/>
  <c r="N59" i="5"/>
  <c r="N60" i="5"/>
  <c r="N61" i="5"/>
  <c r="O61" i="5"/>
  <c r="N62" i="5"/>
  <c r="N63" i="5"/>
  <c r="N64" i="5"/>
  <c r="N65" i="5"/>
  <c r="O65" i="5"/>
  <c r="N66" i="5"/>
  <c r="N67" i="5"/>
  <c r="N68" i="5"/>
  <c r="N69" i="5"/>
  <c r="O69" i="5"/>
  <c r="N70" i="5"/>
  <c r="N71" i="5"/>
  <c r="N72" i="5"/>
  <c r="N73" i="5"/>
  <c r="N74" i="5"/>
  <c r="N75" i="5"/>
  <c r="N76" i="5"/>
  <c r="N77" i="5"/>
  <c r="O77" i="5"/>
  <c r="N80" i="5"/>
  <c r="N81" i="5"/>
  <c r="O81" i="5"/>
  <c r="N82" i="5"/>
  <c r="N83" i="5"/>
  <c r="N84" i="5"/>
  <c r="N85" i="5"/>
  <c r="O85" i="5"/>
  <c r="N86" i="5"/>
  <c r="N87" i="5"/>
  <c r="N88" i="5"/>
  <c r="N89" i="5"/>
  <c r="O89" i="5"/>
  <c r="N90" i="5"/>
  <c r="N91" i="5"/>
  <c r="N92" i="5"/>
  <c r="N93" i="5"/>
  <c r="O93" i="5"/>
  <c r="N94" i="5"/>
  <c r="N95" i="5"/>
  <c r="N96" i="5"/>
  <c r="N97" i="5"/>
  <c r="O97" i="5"/>
  <c r="N98" i="5"/>
  <c r="N99" i="5"/>
  <c r="N100" i="5"/>
  <c r="N101" i="5"/>
  <c r="O101" i="5"/>
  <c r="N102" i="5"/>
  <c r="N103" i="5"/>
  <c r="N104" i="5"/>
  <c r="N105" i="5"/>
  <c r="O105" i="5"/>
  <c r="N106" i="5"/>
  <c r="N107" i="5"/>
  <c r="N108" i="5"/>
  <c r="N109" i="5"/>
  <c r="O109" i="5"/>
  <c r="N110" i="5"/>
  <c r="N111" i="5"/>
  <c r="N112" i="5"/>
  <c r="N113" i="5"/>
  <c r="O113" i="5"/>
  <c r="N114" i="5"/>
  <c r="N115" i="5"/>
  <c r="N116" i="5"/>
  <c r="N117" i="5"/>
  <c r="O117" i="5"/>
  <c r="N118" i="5"/>
  <c r="N119" i="5"/>
  <c r="N120" i="5"/>
  <c r="N121" i="5"/>
  <c r="O121" i="5"/>
  <c r="N10" i="5"/>
  <c r="I122" i="5"/>
  <c r="O103" i="5"/>
  <c r="O102" i="5"/>
  <c r="O27" i="5"/>
  <c r="N65" i="3"/>
  <c r="O65" i="3"/>
  <c r="M122" i="5"/>
  <c r="O74" i="5"/>
  <c r="O99" i="5"/>
  <c r="O98" i="5"/>
  <c r="O96" i="5"/>
  <c r="O100" i="5"/>
  <c r="M13" i="9"/>
  <c r="O15" i="5"/>
  <c r="O38" i="5"/>
  <c r="O39" i="5"/>
  <c r="O40" i="5"/>
  <c r="N11" i="9"/>
  <c r="O11" i="9"/>
  <c r="O11" i="5"/>
  <c r="O12" i="5"/>
  <c r="O13" i="5"/>
  <c r="O16" i="5"/>
  <c r="O17" i="5"/>
  <c r="O19" i="5"/>
  <c r="O22" i="5"/>
  <c r="O21" i="5"/>
  <c r="O23" i="5"/>
  <c r="O24" i="5"/>
  <c r="O25" i="5"/>
  <c r="O28" i="5"/>
  <c r="O32" i="5"/>
  <c r="O33" i="5"/>
  <c r="O29" i="5"/>
  <c r="O35" i="5"/>
  <c r="O36" i="5"/>
  <c r="O31" i="5"/>
  <c r="O41" i="5"/>
  <c r="O42" i="5"/>
  <c r="O43" i="5"/>
  <c r="O46" i="5"/>
  <c r="O47" i="5"/>
  <c r="O48" i="5"/>
  <c r="O50" i="5"/>
  <c r="O52" i="5"/>
  <c r="O54" i="5"/>
  <c r="O55" i="5"/>
  <c r="O56" i="5"/>
  <c r="O58" i="5"/>
  <c r="O59" i="5"/>
  <c r="O60" i="5"/>
  <c r="O62" i="5"/>
  <c r="O63" i="5"/>
  <c r="O64" i="5"/>
  <c r="O66" i="5"/>
  <c r="O67" i="5"/>
  <c r="O70" i="5"/>
  <c r="O71" i="5"/>
  <c r="O72" i="5"/>
  <c r="O73" i="5"/>
  <c r="O75" i="5"/>
  <c r="O76" i="5"/>
  <c r="O80" i="5"/>
  <c r="O44" i="5"/>
  <c r="O82" i="5"/>
  <c r="O83" i="5"/>
  <c r="O84" i="5"/>
  <c r="O86" i="5"/>
  <c r="O87" i="5"/>
  <c r="O88" i="5"/>
  <c r="O90" i="5"/>
  <c r="O91" i="5"/>
  <c r="O92" i="5"/>
  <c r="O68" i="5"/>
  <c r="O94" i="5"/>
  <c r="O95" i="5"/>
  <c r="O104" i="5"/>
  <c r="O106" i="5"/>
  <c r="O107" i="5"/>
  <c r="O108" i="5"/>
  <c r="O110" i="5"/>
  <c r="O111" i="5"/>
  <c r="O112" i="5"/>
  <c r="O114" i="5"/>
  <c r="O115" i="5"/>
  <c r="O116" i="5"/>
  <c r="O118" i="5"/>
  <c r="O119" i="5"/>
  <c r="O120" i="5"/>
  <c r="O51" i="5"/>
  <c r="O20" i="5"/>
  <c r="O10" i="5"/>
  <c r="N42" i="3"/>
  <c r="O42" i="3"/>
  <c r="N41" i="3"/>
  <c r="O41" i="3"/>
  <c r="N37" i="3"/>
  <c r="O37" i="3"/>
  <c r="N46" i="3"/>
  <c r="O46" i="3"/>
  <c r="N45" i="3"/>
  <c r="O45" i="3"/>
  <c r="N54" i="3"/>
  <c r="O54" i="3"/>
  <c r="N40" i="3"/>
  <c r="O40" i="3"/>
  <c r="N39" i="3"/>
  <c r="O39" i="3"/>
  <c r="N21" i="3"/>
  <c r="O21" i="3"/>
  <c r="N52" i="3"/>
  <c r="O52" i="3"/>
  <c r="N30" i="3"/>
  <c r="O30" i="3"/>
  <c r="N58" i="3"/>
  <c r="O58" i="3"/>
  <c r="N38" i="3"/>
  <c r="O38" i="3"/>
  <c r="N49" i="3"/>
  <c r="O49" i="3"/>
  <c r="N36" i="3"/>
  <c r="O36" i="3"/>
  <c r="N20" i="3"/>
  <c r="O20" i="3"/>
  <c r="N57" i="3"/>
  <c r="O57" i="3"/>
  <c r="N22" i="3"/>
  <c r="O22" i="3"/>
  <c r="N14" i="3"/>
  <c r="O14" i="3"/>
  <c r="N61" i="3"/>
  <c r="O61" i="3"/>
  <c r="N51" i="3"/>
  <c r="O51" i="3"/>
  <c r="N35" i="3"/>
  <c r="O35" i="3"/>
  <c r="N33" i="3"/>
  <c r="O33" i="3"/>
  <c r="N34" i="3"/>
  <c r="O34" i="3"/>
  <c r="L77" i="5"/>
  <c r="J77" i="5"/>
  <c r="L78" i="5"/>
  <c r="L122" i="5"/>
  <c r="J78" i="5"/>
  <c r="N78" i="5"/>
  <c r="O78" i="5"/>
  <c r="L79" i="5"/>
  <c r="J79" i="5"/>
  <c r="N79" i="5"/>
  <c r="O79" i="5"/>
  <c r="L69" i="5"/>
  <c r="J69" i="5"/>
  <c r="J122" i="5"/>
  <c r="N66" i="3"/>
  <c r="O66" i="3"/>
  <c r="N16" i="3"/>
  <c r="O16" i="3"/>
  <c r="N32" i="3"/>
  <c r="N47" i="3"/>
  <c r="O47" i="3"/>
  <c r="N48" i="3"/>
  <c r="O48" i="3"/>
  <c r="N68" i="3"/>
  <c r="N43" i="3"/>
  <c r="O43" i="3"/>
  <c r="N19" i="3"/>
  <c r="O19" i="3"/>
  <c r="N26" i="3"/>
  <c r="O26" i="3"/>
  <c r="N13" i="3"/>
  <c r="O13" i="3"/>
  <c r="N11" i="3"/>
  <c r="O15" i="3"/>
  <c r="N17" i="3"/>
  <c r="O17" i="3"/>
  <c r="N24" i="3"/>
  <c r="O24" i="3"/>
  <c r="N27" i="3"/>
  <c r="O27" i="3"/>
  <c r="N25" i="3"/>
  <c r="O25" i="3"/>
  <c r="N28" i="3"/>
  <c r="O28" i="3"/>
  <c r="N31" i="3"/>
  <c r="O31" i="3"/>
  <c r="N29" i="3"/>
  <c r="O29" i="3"/>
  <c r="N50" i="3"/>
  <c r="O50" i="3"/>
  <c r="N53" i="3"/>
  <c r="O53" i="3"/>
  <c r="N44" i="3"/>
  <c r="O44" i="3"/>
  <c r="N56" i="3"/>
  <c r="O56" i="3"/>
  <c r="N23" i="3"/>
  <c r="O23" i="3"/>
  <c r="N60" i="3"/>
  <c r="O60" i="3"/>
  <c r="N62" i="3"/>
  <c r="O62" i="3"/>
  <c r="N55" i="3"/>
  <c r="O55" i="3"/>
  <c r="N59" i="3"/>
  <c r="O59" i="3"/>
  <c r="N67" i="3"/>
  <c r="O67" i="3"/>
  <c r="N63" i="3"/>
  <c r="O63" i="3"/>
  <c r="N12" i="3"/>
  <c r="O12" i="3"/>
  <c r="N64" i="3"/>
  <c r="O64" i="3"/>
  <c r="O32" i="3"/>
  <c r="O69" i="3"/>
  <c r="N69" i="3"/>
  <c r="O11" i="3"/>
  <c r="O122" i="5"/>
  <c r="N122" i="5"/>
</calcChain>
</file>

<file path=xl/sharedStrings.xml><?xml version="1.0" encoding="utf-8"?>
<sst xmlns="http://schemas.openxmlformats.org/spreadsheetml/2006/main" count="1084" uniqueCount="290">
  <si>
    <t>Departamento de Recursos Humanos</t>
  </si>
  <si>
    <t>Nómina Personal Fijo</t>
  </si>
  <si>
    <t>Octubre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</si>
  <si>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</si>
  <si>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</si>
  <si>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</si>
  <si>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</si>
  <si>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</si>
  <si>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</si>
  <si>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</si>
  <si>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</si>
  <si>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</si>
  <si>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</si>
  <si>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</si>
  <si>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</si>
  <si>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</si>
  <si>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</si>
  <si>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</si>
  <si>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</si>
  <si>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</si>
  <si>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</si>
  <si>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</si>
  <si>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</si>
  <si>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</si>
  <si>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</si>
  <si>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</si>
  <si>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</si>
  <si>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</si>
  <si>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</si>
  <si>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</si>
  <si>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</si>
  <si>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</si>
  <si>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</si>
  <si>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ANYOLANI NOLASCO GERMOSEN</t>
  </si>
  <si>
    <t>ENCARGADO (A) DE LA DIVISION CONTABILIDAD</t>
  </si>
  <si>
    <t>FINANCIERO</t>
  </si>
  <si>
    <t>GONZALO RAFAEL MILAN RIVERA</t>
  </si>
  <si>
    <t>COORDINADOR (A) TECNICO (COSTO Y PRESUPUESTO)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</si>
  <si>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</si>
  <si>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</si>
  <si>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</si>
  <si>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</si>
  <si>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</si>
  <si>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</si>
  <si>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</si>
  <si>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</si>
  <si>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</si>
  <si>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</si>
  <si>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</si>
  <si>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</si>
  <si>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</si>
  <si>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</si>
  <si>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</si>
  <si>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</si>
  <si>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</si>
  <si>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</si>
  <si>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</si>
  <si>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</si>
  <si>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</si>
  <si>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DEYSI DEL CARMEN SANCHEZ NOVA</t>
  </si>
  <si>
    <t>ANALISTA DE RECURSOS HUMANOS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</si>
  <si>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</si>
  <si>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</si>
  <si>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</si>
  <si>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</si>
  <si>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</si>
  <si>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</si>
  <si>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</si>
  <si>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</si>
  <si>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MAGGY RAQUEL VILLAR DE DIOS</t>
  </si>
  <si>
    <t>ANALISTA DE CONTABILIDAD</t>
  </si>
  <si>
    <t>FELIPE ALBERTO CRUZ CERDA</t>
  </si>
  <si>
    <t>INGENIERO</t>
  </si>
  <si>
    <t>JENNIFER PAOLA FERNANDEZ LEDESMA</t>
  </si>
  <si>
    <t>ASISTENTE</t>
  </si>
  <si>
    <t>ADRIANA SANTIAGO HERNANDEZ</t>
  </si>
  <si>
    <t>ARQUITECTO (A)</t>
  </si>
  <si>
    <t>INDHIRA PAMELA MERCEDES LORA</t>
  </si>
  <si>
    <t>JAVIER MARCEL</t>
  </si>
  <si>
    <t>SUPERVISOR DE LIMPIEZA</t>
  </si>
  <si>
    <t>II</t>
  </si>
  <si>
    <t>GISSET YOJAIRA ANDINO ROMERO</t>
  </si>
  <si>
    <t>TECNICO ADMINISTRATIVO</t>
  </si>
  <si>
    <t>III</t>
  </si>
  <si>
    <t>LEGAL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</si>
  <si>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</si>
  <si>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</si>
  <si>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</si>
  <si>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</si>
  <si>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</si>
  <si>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</si>
  <si>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</si>
  <si>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</si>
  <si>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</si>
  <si>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</si>
  <si>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</si>
  <si>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</si>
  <si>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</si>
  <si>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</si>
  <si>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</si>
  <si>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</si>
  <si>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</si>
  <si>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</si>
  <si>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</si>
  <si>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</si>
  <si>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</si>
  <si>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</si>
  <si>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</si>
  <si>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</si>
  <si>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</si>
  <si>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</si>
  <si>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</si>
  <si>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</si>
  <si>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</si>
  <si>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</si>
  <si>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</si>
  <si>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</si>
  <si>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</si>
  <si>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</si>
  <si>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</si>
  <si>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</si>
  <si>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</si>
  <si>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</si>
  <si>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MAXIMO BAEZ PAULINO</t>
  </si>
  <si>
    <t>EDUIN JOHAN TEJEDA PIMENTEL</t>
  </si>
  <si>
    <t>RAMON EMILIO BAEZ BRITO</t>
  </si>
  <si>
    <t>DANIEL TAVERAS</t>
  </si>
  <si>
    <t>ESTEBAN DE LA CRUZ CANDELARIA</t>
  </si>
  <si>
    <t>JESUS EUSEBIO ACOSTA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</si>
  <si>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</si>
  <si>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</si>
  <si>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</si>
  <si>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</si>
  <si>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</si>
  <si>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</si>
  <si>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</si>
  <si>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</si>
  <si>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</si>
  <si>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</si>
  <si>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</si>
  <si>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</si>
  <si>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</si>
  <si>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</si>
  <si>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</si>
  <si>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</si>
  <si>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</si>
  <si>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</si>
  <si>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</si>
  <si>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</si>
  <si>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</si>
  <si>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</si>
  <si>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</si>
  <si>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</si>
  <si>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</si>
  <si>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</si>
  <si>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</si>
  <si>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</si>
  <si>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</si>
  <si>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</si>
  <si>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</si>
  <si>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</si>
  <si>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</si>
  <si>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</si>
  <si>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</si>
  <si>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</si>
  <si>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</si>
  <si>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</si>
  <si>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WILY JOSÉ INOA VEGA</t>
  </si>
  <si>
    <t>ALEXANDRO DE LA CRUZ SANCHEZ</t>
  </si>
  <si>
    <t>LUIS ANTONIO TEZANOS DAMIRON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</si>
  <si>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</si>
  <si>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</si>
  <si>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</si>
  <si>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</si>
  <si>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</si>
  <si>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</si>
  <si>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</si>
  <si>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</si>
  <si>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</si>
  <si>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</si>
  <si>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</si>
  <si>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</si>
  <si>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</si>
  <si>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</si>
  <si>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</si>
  <si>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</si>
  <si>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</si>
  <si>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</si>
  <si>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</si>
  <si>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</si>
  <si>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</si>
  <si>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</si>
  <si>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</si>
  <si>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TOTAL</t>
  </si>
  <si>
    <t>Nómina Personal Temporal</t>
  </si>
  <si>
    <t>SEXO</t>
  </si>
  <si>
    <t>GRUPO OCUPACIONAL</t>
  </si>
  <si>
    <t>JOAN CAROLINA ARBAJE BERGES</t>
  </si>
  <si>
    <t>ENCARGADO DEPARTAMENTO JURIDICO</t>
  </si>
  <si>
    <t>TEMPOREROS</t>
  </si>
  <si>
    <t>JOSE LUIS MAÑON JAVIER</t>
  </si>
  <si>
    <t>ENCARGADO (A) FINANCIERO (A)</t>
  </si>
  <si>
    <t>LUIS OMAR UREÑA PEREZ</t>
  </si>
  <si>
    <t>ENCARGADO DEL DEPARTAMENTO DE INGENIERIA</t>
  </si>
  <si>
    <t>JUAN MARTINEZ RECIO</t>
  </si>
  <si>
    <t>ENCARGADO DPTO. DE TECNOLOGIA</t>
  </si>
  <si>
    <t>BESSY MARIA SANTANA BELTREZ</t>
  </si>
  <si>
    <t xml:space="preserve">ENCARGADA ADMINISTRATIVA 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</si>
  <si>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</si>
  <si>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</si>
  <si>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</si>
  <si>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</si>
  <si>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</si>
  <si>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</si>
  <si>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 xml:space="preserve">ALCEDO GUARIONEX BATISTA GIL </t>
  </si>
  <si>
    <t>ENC. DE SERVICIOS GENERALES</t>
  </si>
  <si>
    <t>MILAGROS CATALINA ALVAREZ ROSARIO</t>
  </si>
  <si>
    <t>ENC. DE ALMACEN Y SUMINISTRO</t>
  </si>
  <si>
    <t>ISBELY ESTEVEZ RODRIGUEZ</t>
  </si>
  <si>
    <t>ANALISTA PROYECTOS</t>
  </si>
  <si>
    <t>LAURA MARIA JEREZ PICHARDO</t>
  </si>
  <si>
    <t>ANALISTA LEGAL</t>
  </si>
  <si>
    <t>LIZ MARSELL MEJIA MARTINEZ</t>
  </si>
  <si>
    <t>ENC. SECC. DESARROLLO INSTITURAL</t>
  </si>
  <si>
    <t>CRISTIAN GARCIA MONTILLA</t>
  </si>
  <si>
    <t>ANALISTA COMPRAS</t>
  </si>
  <si>
    <t>ISABEL POZO PICHARDO</t>
  </si>
  <si>
    <t>PATRICIA YARANDRY CUELLO RAMIREZ</t>
  </si>
  <si>
    <t>JENNY JOANNY VASQUEZ CASTRO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</si>
  <si>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</si>
  <si>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</si>
  <si>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</si>
  <si>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</si>
  <si>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</si>
  <si>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</si>
  <si>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</si>
  <si>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</si>
  <si>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</si>
  <si>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</si>
  <si>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PABLO JOSE RODRIGUEZ ALVAREZ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</si>
  <si>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</si>
  <si>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</si>
  <si>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</si>
  <si>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</si>
  <si>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</si>
  <si>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</si>
  <si>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</si>
  <si>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</si>
  <si>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</si>
  <si>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</si>
  <si>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</si>
  <si>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</si>
  <si>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</si>
  <si>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</si>
  <si>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</si>
  <si>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</si>
  <si>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</si>
  <si>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</si>
  <si>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</si>
  <si>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</si>
  <si>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</si>
  <si>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</si>
  <si>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</si>
  <si>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ALISBETH ACOSTA SANTANA</t>
  </si>
  <si>
    <t>INGENIERA CIVIL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</si>
  <si>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</si>
  <si>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</si>
  <si>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</si>
  <si>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</si>
  <si>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</si>
  <si>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</si>
  <si>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</si>
  <si>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</si>
  <si>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</si>
  <si>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</si>
  <si>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BRYAN ANDRES DE LA ROSA GOMEZ</t>
  </si>
  <si>
    <t>YSATI YARIDY RODRIGUEZ REYES</t>
  </si>
  <si>
    <t>TECNICO DE INGENIERIA</t>
  </si>
  <si>
    <t>RUBEN ELIAS LIMBAR VIZCAINO</t>
  </si>
  <si>
    <t>NAYIB ALBERTO MUSTAFA NUÑEZ</t>
  </si>
  <si>
    <t>JUAN CRISTIAN MONTAÑO MAÑON</t>
  </si>
  <si>
    <t>TECNICO INGENIERIA</t>
  </si>
  <si>
    <t>FELIX OCTAVIO DE JESUS DE LOS SANTO</t>
  </si>
  <si>
    <t xml:space="preserve">Yaneris Then Medina </t>
  </si>
  <si>
    <t>Enc. Interina de Recursos Humanos</t>
  </si>
  <si>
    <t>Nómina Personal Tramite de pensión</t>
  </si>
  <si>
    <t>Octubre 2023</t>
  </si>
  <si>
    <t>BETHANIA ELIZABETH DEL SOCORRO VIÑA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</si>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</sst>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20" applyNumberFormat="0" applyFill="0" applyAlignment="0" applyProtection="0"/>
  </cellStyleXfs>
  <cellXfs count="95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9" fillId="4" borderId="2" xfId="0" applyNumberFormat="1" applyFont="1" applyFill="1" applyBorder="1"/>
    <xf numFmtId="4" fontId="9" fillId="4" borderId="3" xfId="0" applyNumberFormat="1" applyFont="1" applyFill="1" applyBorder="1"/>
    <xf numFmtId="0" fontId="9" fillId="0" borderId="0" xfId="0" applyFont="1"/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0" fontId="10" fillId="5" borderId="4" xfId="0" applyFont="1" applyFill="1" applyBorder="1"/>
    <xf numFmtId="40" fontId="11" fillId="3" borderId="0" xfId="3" applyNumberFormat="1" applyFont="1" applyFill="1" applyAlignment="1">
      <alignment horizontal="center" wrapText="1"/>
    </xf>
    <xf numFmtId="4" fontId="10" fillId="5" borderId="3" xfId="0" applyNumberFormat="1" applyFont="1" applyFill="1" applyBorder="1"/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49" fontId="11" fillId="7" borderId="2" xfId="3" applyNumberFormat="1" applyFont="1" applyFill="1" applyBorder="1" applyAlignment="1">
      <alignment horizontal="center" wrapText="1"/>
    </xf>
    <xf numFmtId="0" fontId="11" fillId="7" borderId="3" xfId="3" applyFont="1" applyFill="1" applyBorder="1" applyAlignment="1">
      <alignment horizontal="center" vertical="center" wrapText="1"/>
    </xf>
    <xf numFmtId="40" fontId="11" fillId="7" borderId="7" xfId="3" applyNumberFormat="1" applyFont="1" applyFill="1" applyBorder="1" applyAlignment="1">
      <alignment horizontal="center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8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49" fontId="13" fillId="0" borderId="1" xfId="3" applyNumberFormat="1" applyFont="1" applyBorder="1" applyAlignment="1">
      <alignment horizontal="center"/>
    </xf>
    <xf numFmtId="0" fontId="13" fillId="0" borderId="1" xfId="0" applyFont="1" applyBorder="1"/>
    <xf numFmtId="43" fontId="8" fillId="0" borderId="1" xfId="1" applyFont="1" applyFill="1" applyBorder="1"/>
    <xf numFmtId="43" fontId="9" fillId="4" borderId="3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9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4" xfId="1" applyFont="1" applyFill="1" applyBorder="1"/>
    <xf numFmtId="0" fontId="8" fillId="0" borderId="0" xfId="0" applyFont="1"/>
    <xf numFmtId="43" fontId="8" fillId="0" borderId="10" xfId="1" applyFont="1" applyFill="1" applyBorder="1"/>
    <xf numFmtId="43" fontId="8" fillId="0" borderId="1" xfId="1" applyFont="1" applyFill="1" applyBorder="1" applyAlignment="1"/>
    <xf numFmtId="43" fontId="8" fillId="0" borderId="11" xfId="1" applyFont="1" applyFill="1" applyBorder="1"/>
    <xf numFmtId="43" fontId="9" fillId="4" borderId="7" xfId="1" applyFont="1" applyFill="1" applyBorder="1"/>
    <xf numFmtId="43" fontId="8" fillId="0" borderId="12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0" xfId="1" applyFont="1" applyFill="1" applyBorder="1" applyAlignment="1">
      <alignment vertical="center"/>
    </xf>
    <xf numFmtId="43" fontId="8" fillId="0" borderId="11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2" fillId="7" borderId="13" xfId="3" applyNumberFormat="1" applyFont="1" applyFill="1" applyBorder="1" applyAlignment="1">
      <alignment horizontal="center" vertical="center" wrapText="1"/>
    </xf>
    <xf numFmtId="49" fontId="2" fillId="7" borderId="14" xfId="3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0" fontId="2" fillId="7" borderId="14" xfId="3" applyFont="1" applyFill="1" applyBorder="1" applyAlignment="1">
      <alignment horizontal="center" vertical="center" wrapText="1"/>
    </xf>
    <xf numFmtId="40" fontId="2" fillId="7" borderId="15" xfId="3" applyNumberFormat="1" applyFont="1" applyFill="1" applyBorder="1" applyAlignment="1">
      <alignment horizontal="center" vertical="center" wrapText="1"/>
    </xf>
    <xf numFmtId="49" fontId="3" fillId="7" borderId="14" xfId="3" applyNumberFormat="1" applyFont="1" applyFill="1" applyBorder="1" applyAlignment="1">
      <alignment horizontal="center" vertical="center" wrapText="1"/>
    </xf>
    <xf numFmtId="43" fontId="2" fillId="7" borderId="14" xfId="1" applyFont="1" applyFill="1" applyBorder="1" applyAlignment="1">
      <alignment horizontal="center" vertical="center" wrapText="1"/>
    </xf>
    <xf numFmtId="43" fontId="10" fillId="5" borderId="3" xfId="1" applyFont="1" applyFill="1" applyBorder="1" applyAlignment="1">
      <alignment vertical="center"/>
    </xf>
    <xf numFmtId="43" fontId="6" fillId="0" borderId="0" xfId="1" applyFont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3" fontId="6" fillId="0" borderId="0" xfId="1" applyFont="1"/>
    <xf numFmtId="0" fontId="17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2" fillId="0" borderId="10" xfId="1" applyFont="1" applyFill="1" applyBorder="1" applyAlignment="1">
      <alignment vertical="center"/>
    </xf>
    <xf numFmtId="43" fontId="12" fillId="0" borderId="11" xfId="1" applyFont="1" applyFill="1" applyBorder="1" applyAlignment="1">
      <alignment vertic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5" fillId="5" borderId="16" xfId="0" applyFont="1" applyFill="1" applyBorder="1" applyAlignment="1">
      <alignment horizontal="center" wrapText="1"/>
    </xf>
    <xf numFmtId="0" fontId="14" fillId="0" borderId="17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0" fillId="5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721" name="1 Imagen">
          <a:extLst>
            <a:ext uri="{FF2B5EF4-FFF2-40B4-BE49-F238E27FC236}">
              <a16:creationId xmlns:a16="http://schemas.microsoft.com/office/drawing/2014/main" id="{B62D33B7-F67F-5913-6B12-84FF5ADA3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722" name="Imagen 2">
          <a:extLst>
            <a:ext uri="{FF2B5EF4-FFF2-40B4-BE49-F238E27FC236}">
              <a16:creationId xmlns:a16="http://schemas.microsoft.com/office/drawing/2014/main" id="{6718C7CB-3C1E-2020-012E-9332EE44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657" name="1 Imagen">
          <a:extLst>
            <a:ext uri="{FF2B5EF4-FFF2-40B4-BE49-F238E27FC236}">
              <a16:creationId xmlns:a16="http://schemas.microsoft.com/office/drawing/2014/main" id="{07EC1860-D69B-C4BB-1234-9BB5C249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97167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58" name="Imagen 2">
          <a:extLst>
            <a:ext uri="{FF2B5EF4-FFF2-40B4-BE49-F238E27FC236}">
              <a16:creationId xmlns:a16="http://schemas.microsoft.com/office/drawing/2014/main" id="{D1D18041-548E-19D6-E42F-2171710A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7925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3581400</xdr:colOff>
      <xdr:row>5</xdr:row>
      <xdr:rowOff>209550</xdr:rowOff>
    </xdr:to>
    <xdr:pic>
      <xdr:nvPicPr>
        <xdr:cNvPr id="12653" name="1 Imagen">
          <a:extLst>
            <a:ext uri="{FF2B5EF4-FFF2-40B4-BE49-F238E27FC236}">
              <a16:creationId xmlns:a16="http://schemas.microsoft.com/office/drawing/2014/main" id="{56DE05E0-C45D-8DF8-79F6-630665B0E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590800" y="152400"/>
          <a:ext cx="29908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885825</xdr:colOff>
      <xdr:row>1</xdr:row>
      <xdr:rowOff>276225</xdr:rowOff>
    </xdr:from>
    <xdr:to>
      <xdr:col>14</xdr:col>
      <xdr:colOff>876300</xdr:colOff>
      <xdr:row>7</xdr:row>
      <xdr:rowOff>200025</xdr:rowOff>
    </xdr:to>
    <xdr:pic>
      <xdr:nvPicPr>
        <xdr:cNvPr id="12654" name="Imagen 2">
          <a:extLst>
            <a:ext uri="{FF2B5EF4-FFF2-40B4-BE49-F238E27FC236}">
              <a16:creationId xmlns:a16="http://schemas.microsoft.com/office/drawing/2014/main" id="{E611B8F5-F7AF-E208-89E7-113467235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0425" y="5619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24"/>
  <sheetViews>
    <sheetView showGridLines="0" tabSelected="1" showWhiteSpace="0" topLeftCell="A18" zoomScaleNormal="100" zoomScaleSheetLayoutView="40" zoomScalePageLayoutView="40" workbookViewId="0">
      <selection activeCell="I131" sqref="I131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5.7109375" customWidth="1"/>
    <col min="6" max="6" width="14.85546875" style="6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3"/>
      <c r="C1" s="4"/>
      <c r="D1" s="4"/>
      <c r="E1" s="4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</row>
    <row r="2" spans="1:17">
      <c r="B2" s="3"/>
      <c r="C2" s="4"/>
      <c r="D2" s="4"/>
      <c r="E2" s="4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17" ht="16.5">
      <c r="B3" s="83"/>
      <c r="C3" s="83"/>
      <c r="D3" s="83"/>
      <c r="E3" s="83"/>
      <c r="F3" s="83"/>
      <c r="G3" s="83"/>
      <c r="H3" s="83"/>
      <c r="I3" s="83"/>
      <c r="J3" s="5"/>
      <c r="K3" s="5"/>
      <c r="L3" s="5"/>
      <c r="M3" s="5"/>
      <c r="N3" s="5"/>
      <c r="O3" s="5"/>
      <c r="P3" s="5"/>
      <c r="Q3" s="5"/>
    </row>
    <row r="4" spans="1:17" ht="16.5">
      <c r="B4" s="83" t="s">
        <v>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10"/>
      <c r="Q4" s="10"/>
    </row>
    <row r="5" spans="1:17" ht="15.75">
      <c r="B5" s="84" t="s">
        <v>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11"/>
      <c r="Q5" s="11"/>
    </row>
    <row r="6" spans="1:17" ht="16.5">
      <c r="B6" s="85" t="s">
        <v>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12"/>
      <c r="Q6" s="12"/>
    </row>
    <row r="7" spans="1:17"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</row>
    <row r="8" spans="1:17" ht="15.75" thickBot="1">
      <c r="B8" s="7"/>
      <c r="C8" s="5"/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2.25" thickBot="1">
      <c r="B9" s="25" t="s">
        <v>3</v>
      </c>
      <c r="C9" s="28" t="s">
        <v>4</v>
      </c>
      <c r="D9" s="28" t="s">
        <v>5</v>
      </c>
      <c r="E9" s="28" t="s">
        <v>6</v>
      </c>
      <c r="F9" s="28" t="s">
        <v>7</v>
      </c>
      <c r="G9" s="28" t="s">
        <v>8</v>
      </c>
      <c r="H9" s="29" t="s">
        <v>9</v>
      </c>
      <c r="I9" s="28" t="s">
        <v>10</v>
      </c>
      <c r="J9" s="26" t="s">
        <v>11</v>
      </c>
      <c r="K9" s="26" t="s">
        <v>12</v>
      </c>
      <c r="L9" s="26" t="s">
        <v>13</v>
      </c>
      <c r="M9" s="26" t="s">
        <v>14</v>
      </c>
      <c r="N9" s="26" t="s">
        <v>15</v>
      </c>
      <c r="O9" s="27" t="s">
        <v>16</v>
      </c>
      <c r="P9" s="20"/>
      <c r="Q9" s="20"/>
    </row>
    <row r="10" spans="1:17">
      <c r="B10" s="30">
        <v>1</v>
      </c>
      <c r="C10" s="32" t="s">
        <v>17</v>
      </c>
      <c r="D10" s="33" t="s">
        <v>18</v>
      </c>
      <c r="E10" s="32" t="s">
        <v>19</v>
      </c>
      <c r="F10" s="33" t="s">
        <v>20</v>
      </c>
      <c r="G10" s="32" t="s">
        <v>21</v>
      </c>
      <c r="H10" s="33" t="s">
        <v>22</v>
      </c>
      <c r="I10" s="34">
        <v>150000</v>
      </c>
      <c r="J10" s="37">
        <v>4305</v>
      </c>
      <c r="K10" s="37">
        <v>23469.77</v>
      </c>
      <c r="L10" s="37">
        <v>4560</v>
      </c>
      <c r="M10" s="37">
        <v>1612.38</v>
      </c>
      <c r="N10" s="49">
        <f>+J10+K10+L10+M10</f>
        <v>33947.15</v>
      </c>
      <c r="O10" s="51">
        <f t="shared" ref="O10:O41" si="0">+I10-N10</f>
        <v>116052.85</v>
      </c>
      <c r="P10" s="31"/>
      <c r="Q10" s="31"/>
    </row>
    <row r="11" spans="1:17" ht="15.75" customHeight="1">
      <c r="B11" s="30">
        <v>2</v>
      </c>
      <c r="C11" s="32" t="s">
        <v>23</v>
      </c>
      <c r="D11" s="33" t="s">
        <v>24</v>
      </c>
      <c r="E11" s="32" t="s">
        <v>25</v>
      </c>
      <c r="F11" s="33" t="s">
        <v>26</v>
      </c>
      <c r="G11" s="32" t="s">
        <v>27</v>
      </c>
      <c r="H11" s="33" t="s">
        <v>22</v>
      </c>
      <c r="I11" s="34">
        <v>140000</v>
      </c>
      <c r="J11" s="37">
        <v>4018</v>
      </c>
      <c r="K11" s="37">
        <v>21514.37</v>
      </c>
      <c r="L11" s="37">
        <v>4256</v>
      </c>
      <c r="M11" s="37">
        <v>25</v>
      </c>
      <c r="N11" s="49">
        <f t="shared" ref="N11:N74" si="1">+J11+K11+L11+M11</f>
        <v>29813.37</v>
      </c>
      <c r="O11" s="51">
        <f t="shared" si="0"/>
        <v>110186.63</v>
      </c>
      <c r="P11" s="31"/>
      <c r="Q11" s="31"/>
    </row>
    <row r="12" spans="1:17" ht="15" customHeight="1">
      <c r="B12" s="30">
        <v>3</v>
      </c>
      <c r="C12" s="32" t="s">
        <v>28</v>
      </c>
      <c r="D12" s="33" t="s">
        <v>18</v>
      </c>
      <c r="E12" s="32" t="s">
        <v>29</v>
      </c>
      <c r="F12" s="33" t="s">
        <v>26</v>
      </c>
      <c r="G12" s="32" t="s">
        <v>30</v>
      </c>
      <c r="H12" s="33" t="s">
        <v>22</v>
      </c>
      <c r="I12" s="34">
        <v>100000</v>
      </c>
      <c r="J12" s="37">
        <v>2870</v>
      </c>
      <c r="K12" s="37">
        <v>12105.37</v>
      </c>
      <c r="L12" s="37">
        <v>3040</v>
      </c>
      <c r="M12" s="37">
        <v>25</v>
      </c>
      <c r="N12" s="49">
        <f t="shared" si="1"/>
        <v>18040.370000000003</v>
      </c>
      <c r="O12" s="51">
        <f t="shared" si="0"/>
        <v>81959.63</v>
      </c>
      <c r="P12" s="31"/>
      <c r="Q12" s="31"/>
    </row>
    <row r="13" spans="1:17">
      <c r="B13" s="30">
        <v>4</v>
      </c>
      <c r="C13" s="32" t="s">
        <v>31</v>
      </c>
      <c r="D13" s="33" t="s">
        <v>18</v>
      </c>
      <c r="E13" s="32" t="s">
        <v>32</v>
      </c>
      <c r="F13" s="33" t="s">
        <v>26</v>
      </c>
      <c r="G13" s="32" t="s">
        <v>30</v>
      </c>
      <c r="H13" s="35" t="s">
        <v>22</v>
      </c>
      <c r="I13" s="34">
        <v>100000</v>
      </c>
      <c r="J13" s="37">
        <v>2870</v>
      </c>
      <c r="K13" s="37">
        <v>12105.37</v>
      </c>
      <c r="L13" s="37">
        <v>3040</v>
      </c>
      <c r="M13" s="37">
        <v>25</v>
      </c>
      <c r="N13" s="49">
        <f t="shared" si="1"/>
        <v>18040.370000000003</v>
      </c>
      <c r="O13" s="51">
        <f t="shared" si="0"/>
        <v>81959.63</v>
      </c>
      <c r="P13" s="31"/>
      <c r="Q13" s="31"/>
    </row>
    <row r="14" spans="1:17" ht="15" customHeight="1">
      <c r="B14" s="30">
        <v>5</v>
      </c>
      <c r="C14" s="32" t="s">
        <v>33</v>
      </c>
      <c r="D14" s="33" t="s">
        <v>18</v>
      </c>
      <c r="E14" s="32" t="s">
        <v>34</v>
      </c>
      <c r="F14" s="33" t="s">
        <v>20</v>
      </c>
      <c r="G14" s="32" t="s">
        <v>35</v>
      </c>
      <c r="H14" s="33" t="s">
        <v>22</v>
      </c>
      <c r="I14" s="34">
        <v>100000</v>
      </c>
      <c r="J14" s="37">
        <v>2870</v>
      </c>
      <c r="K14" s="37">
        <v>11311.68</v>
      </c>
      <c r="L14" s="37">
        <v>3040</v>
      </c>
      <c r="M14" s="37">
        <v>3199.76</v>
      </c>
      <c r="N14" s="49">
        <f t="shared" si="1"/>
        <v>20421.440000000002</v>
      </c>
      <c r="O14" s="51">
        <f>+I14-N14</f>
        <v>79578.559999999998</v>
      </c>
      <c r="P14" s="31"/>
      <c r="Q14" s="31"/>
    </row>
    <row r="15" spans="1:17" s="71" customFormat="1" ht="25.5" customHeight="1">
      <c r="B15" s="30">
        <v>6</v>
      </c>
      <c r="C15" s="55" t="s">
        <v>36</v>
      </c>
      <c r="D15" s="54" t="s">
        <v>18</v>
      </c>
      <c r="E15" s="72" t="s">
        <v>37</v>
      </c>
      <c r="F15" s="54" t="s">
        <v>26</v>
      </c>
      <c r="G15" s="55" t="s">
        <v>30</v>
      </c>
      <c r="H15" s="54" t="s">
        <v>22</v>
      </c>
      <c r="I15" s="56">
        <v>90000</v>
      </c>
      <c r="J15" s="57">
        <v>2583</v>
      </c>
      <c r="K15" s="57">
        <v>9753.1200000000008</v>
      </c>
      <c r="L15" s="57">
        <v>2736</v>
      </c>
      <c r="M15" s="58">
        <v>25</v>
      </c>
      <c r="N15" s="49">
        <f t="shared" si="1"/>
        <v>15097.12</v>
      </c>
      <c r="O15" s="59">
        <f>+I15-N15</f>
        <v>74902.880000000005</v>
      </c>
      <c r="P15" s="73"/>
    </row>
    <row r="16" spans="1:17" ht="15.75" customHeight="1">
      <c r="A16" s="48"/>
      <c r="B16" s="30">
        <v>7</v>
      </c>
      <c r="C16" s="32" t="s">
        <v>38</v>
      </c>
      <c r="D16" s="33" t="s">
        <v>24</v>
      </c>
      <c r="E16" s="32" t="s">
        <v>39</v>
      </c>
      <c r="F16" s="33" t="s">
        <v>26</v>
      </c>
      <c r="G16" s="32" t="s">
        <v>30</v>
      </c>
      <c r="H16" s="33" t="s">
        <v>22</v>
      </c>
      <c r="I16" s="34">
        <v>90000</v>
      </c>
      <c r="J16" s="37">
        <v>2583</v>
      </c>
      <c r="K16" s="37">
        <v>9753.1200000000008</v>
      </c>
      <c r="L16" s="37">
        <v>2736</v>
      </c>
      <c r="M16" s="37">
        <v>25</v>
      </c>
      <c r="N16" s="49">
        <f t="shared" si="1"/>
        <v>15097.12</v>
      </c>
      <c r="O16" s="51">
        <f t="shared" si="0"/>
        <v>74902.880000000005</v>
      </c>
      <c r="P16" s="31"/>
      <c r="Q16" s="31"/>
    </row>
    <row r="17" spans="1:255" ht="15.75" customHeight="1">
      <c r="A17" s="48"/>
      <c r="B17" s="30">
        <v>8</v>
      </c>
      <c r="C17" s="32" t="s">
        <v>40</v>
      </c>
      <c r="D17" s="33" t="s">
        <v>24</v>
      </c>
      <c r="E17" s="32" t="s">
        <v>41</v>
      </c>
      <c r="F17" s="33" t="s">
        <v>26</v>
      </c>
      <c r="G17" s="32" t="s">
        <v>21</v>
      </c>
      <c r="H17" s="33" t="s">
        <v>22</v>
      </c>
      <c r="I17" s="34">
        <v>90000</v>
      </c>
      <c r="J17" s="37">
        <v>2583</v>
      </c>
      <c r="K17" s="37">
        <v>9753.1200000000008</v>
      </c>
      <c r="L17" s="37">
        <v>2736</v>
      </c>
      <c r="M17" s="37">
        <v>25</v>
      </c>
      <c r="N17" s="49">
        <f t="shared" si="1"/>
        <v>15097.12</v>
      </c>
      <c r="O17" s="51">
        <f t="shared" si="0"/>
        <v>74902.880000000005</v>
      </c>
      <c r="P17" s="31"/>
      <c r="Q17" s="31"/>
    </row>
    <row r="18" spans="1:255" ht="15" customHeight="1">
      <c r="B18" s="30">
        <v>9</v>
      </c>
      <c r="C18" s="32" t="s">
        <v>42</v>
      </c>
      <c r="D18" s="33" t="s">
        <v>24</v>
      </c>
      <c r="E18" s="32" t="s">
        <v>43</v>
      </c>
      <c r="F18" s="33" t="s">
        <v>26</v>
      </c>
      <c r="G18" s="32" t="s">
        <v>27</v>
      </c>
      <c r="H18" s="35" t="s">
        <v>22</v>
      </c>
      <c r="I18" s="34">
        <v>90000</v>
      </c>
      <c r="J18" s="37">
        <v>2583</v>
      </c>
      <c r="K18" s="37">
        <v>9753.1200000000008</v>
      </c>
      <c r="L18" s="37">
        <v>2736</v>
      </c>
      <c r="M18" s="37">
        <v>25</v>
      </c>
      <c r="N18" s="49">
        <f t="shared" si="1"/>
        <v>15097.12</v>
      </c>
      <c r="O18" s="51">
        <f t="shared" si="0"/>
        <v>74902.880000000005</v>
      </c>
      <c r="P18" s="31"/>
      <c r="Q18" s="31"/>
    </row>
    <row r="19" spans="1:255" ht="15" customHeight="1">
      <c r="B19" s="30">
        <v>10</v>
      </c>
      <c r="C19" s="32" t="s">
        <v>44</v>
      </c>
      <c r="D19" s="33" t="s">
        <v>18</v>
      </c>
      <c r="E19" s="32" t="s">
        <v>45</v>
      </c>
      <c r="F19" s="33" t="s">
        <v>26</v>
      </c>
      <c r="G19" s="32" t="s">
        <v>46</v>
      </c>
      <c r="H19" s="35" t="s">
        <v>22</v>
      </c>
      <c r="I19" s="34">
        <v>90000</v>
      </c>
      <c r="J19" s="37">
        <v>2583</v>
      </c>
      <c r="K19" s="37">
        <v>9356.27</v>
      </c>
      <c r="L19" s="37">
        <v>2736</v>
      </c>
      <c r="M19" s="37">
        <v>1612.38</v>
      </c>
      <c r="N19" s="49">
        <f t="shared" si="1"/>
        <v>16287.650000000001</v>
      </c>
      <c r="O19" s="51">
        <f t="shared" si="0"/>
        <v>73712.350000000006</v>
      </c>
      <c r="P19" s="31"/>
      <c r="Q19" s="31"/>
    </row>
    <row r="20" spans="1:255" ht="15" customHeight="1">
      <c r="B20" s="30">
        <v>11</v>
      </c>
      <c r="C20" s="32" t="s">
        <v>47</v>
      </c>
      <c r="D20" s="33" t="s">
        <v>18</v>
      </c>
      <c r="E20" s="32" t="s">
        <v>48</v>
      </c>
      <c r="F20" s="33" t="s">
        <v>20</v>
      </c>
      <c r="G20" s="32" t="s">
        <v>21</v>
      </c>
      <c r="H20" s="33" t="s">
        <v>22</v>
      </c>
      <c r="I20" s="34">
        <v>90000</v>
      </c>
      <c r="J20" s="37">
        <v>2583</v>
      </c>
      <c r="K20" s="37">
        <v>9356.27</v>
      </c>
      <c r="L20" s="37">
        <v>2736</v>
      </c>
      <c r="M20" s="37">
        <v>1612.38</v>
      </c>
      <c r="N20" s="49">
        <f t="shared" si="1"/>
        <v>16287.650000000001</v>
      </c>
      <c r="O20" s="51">
        <f t="shared" si="0"/>
        <v>73712.350000000006</v>
      </c>
      <c r="P20" s="31"/>
      <c r="Q20" s="31"/>
    </row>
    <row r="21" spans="1:255" ht="15.75" customHeight="1">
      <c r="A21" s="48"/>
      <c r="B21" s="30">
        <v>12</v>
      </c>
      <c r="C21" s="32" t="s">
        <v>49</v>
      </c>
      <c r="D21" s="33" t="s">
        <v>18</v>
      </c>
      <c r="E21" s="32" t="s">
        <v>50</v>
      </c>
      <c r="F21" s="33" t="s">
        <v>26</v>
      </c>
      <c r="G21" s="32" t="s">
        <v>30</v>
      </c>
      <c r="H21" s="33" t="s">
        <v>22</v>
      </c>
      <c r="I21" s="34">
        <v>90000</v>
      </c>
      <c r="J21" s="37">
        <v>2583</v>
      </c>
      <c r="K21" s="37">
        <v>9753.1200000000008</v>
      </c>
      <c r="L21" s="37">
        <v>2736</v>
      </c>
      <c r="M21" s="37">
        <v>25</v>
      </c>
      <c r="N21" s="49">
        <f t="shared" si="1"/>
        <v>15097.12</v>
      </c>
      <c r="O21" s="51">
        <f t="shared" si="0"/>
        <v>74902.880000000005</v>
      </c>
      <c r="P21" s="31"/>
      <c r="Q21" s="31"/>
    </row>
    <row r="22" spans="1:255">
      <c r="B22" s="30">
        <v>13</v>
      </c>
      <c r="C22" s="32" t="s">
        <v>51</v>
      </c>
      <c r="D22" s="33" t="s">
        <v>18</v>
      </c>
      <c r="E22" s="32" t="s">
        <v>52</v>
      </c>
      <c r="F22" s="33" t="s">
        <v>53</v>
      </c>
      <c r="G22" s="36" t="s">
        <v>27</v>
      </c>
      <c r="H22" s="35" t="s">
        <v>54</v>
      </c>
      <c r="I22" s="34">
        <v>85000</v>
      </c>
      <c r="J22" s="37">
        <v>2439.5</v>
      </c>
      <c r="K22" s="37">
        <v>8576.99</v>
      </c>
      <c r="L22" s="37">
        <v>2584</v>
      </c>
      <c r="M22" s="37">
        <v>25</v>
      </c>
      <c r="N22" s="49">
        <f t="shared" si="1"/>
        <v>13625.49</v>
      </c>
      <c r="O22" s="51">
        <f t="shared" si="0"/>
        <v>71374.509999999995</v>
      </c>
      <c r="P22" s="31"/>
      <c r="Q22" s="31"/>
    </row>
    <row r="23" spans="1:255" ht="15" customHeight="1">
      <c r="B23" s="30">
        <v>14</v>
      </c>
      <c r="C23" s="32" t="s">
        <v>55</v>
      </c>
      <c r="D23" s="33" t="s">
        <v>24</v>
      </c>
      <c r="E23" s="32" t="s">
        <v>56</v>
      </c>
      <c r="F23" s="33" t="s">
        <v>20</v>
      </c>
      <c r="G23" s="32" t="s">
        <v>30</v>
      </c>
      <c r="H23" s="33" t="s">
        <v>22</v>
      </c>
      <c r="I23" s="34">
        <v>75000</v>
      </c>
      <c r="J23" s="37">
        <v>2152.5</v>
      </c>
      <c r="K23" s="37">
        <v>5991.9</v>
      </c>
      <c r="L23" s="37">
        <v>2280</v>
      </c>
      <c r="M23" s="37">
        <v>1612.38</v>
      </c>
      <c r="N23" s="49">
        <f t="shared" si="1"/>
        <v>12036.779999999999</v>
      </c>
      <c r="O23" s="51">
        <f t="shared" si="0"/>
        <v>62963.22</v>
      </c>
      <c r="P23" s="31"/>
      <c r="Q23" s="31"/>
    </row>
    <row r="24" spans="1:255">
      <c r="B24" s="30">
        <v>15</v>
      </c>
      <c r="C24" s="32" t="s">
        <v>57</v>
      </c>
      <c r="D24" s="33" t="s">
        <v>24</v>
      </c>
      <c r="E24" s="32" t="s">
        <v>58</v>
      </c>
      <c r="F24" s="33" t="s">
        <v>53</v>
      </c>
      <c r="G24" s="32" t="s">
        <v>21</v>
      </c>
      <c r="H24" s="33" t="s">
        <v>22</v>
      </c>
      <c r="I24" s="34">
        <v>70000</v>
      </c>
      <c r="J24" s="37">
        <v>2009</v>
      </c>
      <c r="K24" s="37">
        <v>5368.48</v>
      </c>
      <c r="L24" s="37">
        <v>2128</v>
      </c>
      <c r="M24" s="37">
        <v>25</v>
      </c>
      <c r="N24" s="49">
        <f t="shared" si="1"/>
        <v>9530.48</v>
      </c>
      <c r="O24" s="51">
        <f t="shared" si="0"/>
        <v>60469.520000000004</v>
      </c>
      <c r="P24" s="31"/>
      <c r="Q24" s="31"/>
    </row>
    <row r="25" spans="1:255" ht="16.5" customHeight="1">
      <c r="B25" s="30">
        <v>16</v>
      </c>
      <c r="C25" s="32" t="s">
        <v>59</v>
      </c>
      <c r="D25" s="33" t="s">
        <v>18</v>
      </c>
      <c r="E25" s="32" t="s">
        <v>60</v>
      </c>
      <c r="F25" s="33" t="s">
        <v>53</v>
      </c>
      <c r="G25" s="32" t="s">
        <v>46</v>
      </c>
      <c r="H25" s="35" t="s">
        <v>54</v>
      </c>
      <c r="I25" s="34">
        <v>65000</v>
      </c>
      <c r="J25" s="37">
        <v>1865.5</v>
      </c>
      <c r="K25" s="37">
        <v>4427.58</v>
      </c>
      <c r="L25" s="37">
        <v>1976</v>
      </c>
      <c r="M25" s="37">
        <v>25</v>
      </c>
      <c r="N25" s="49">
        <f t="shared" si="1"/>
        <v>8294.08</v>
      </c>
      <c r="O25" s="51">
        <f>+I25-N25</f>
        <v>56705.919999999998</v>
      </c>
      <c r="P25" s="31"/>
      <c r="Q25" s="31"/>
    </row>
    <row r="26" spans="1:255">
      <c r="B26" s="30">
        <v>17</v>
      </c>
      <c r="C26" s="32" t="s">
        <v>61</v>
      </c>
      <c r="D26" s="33" t="s">
        <v>18</v>
      </c>
      <c r="E26" s="32" t="s">
        <v>62</v>
      </c>
      <c r="F26" s="33" t="s">
        <v>53</v>
      </c>
      <c r="G26" s="32" t="s">
        <v>63</v>
      </c>
      <c r="H26" s="33" t="s">
        <v>54</v>
      </c>
      <c r="I26" s="34">
        <v>65000</v>
      </c>
      <c r="J26" s="37">
        <v>1865.5</v>
      </c>
      <c r="K26" s="37">
        <v>1425.43</v>
      </c>
      <c r="L26" s="37">
        <v>1976</v>
      </c>
      <c r="M26" s="37">
        <v>25</v>
      </c>
      <c r="N26" s="49">
        <f t="shared" si="1"/>
        <v>5291.93</v>
      </c>
      <c r="O26" s="51">
        <f t="shared" si="0"/>
        <v>59708.07</v>
      </c>
      <c r="P26" s="31"/>
      <c r="Q26" s="31"/>
    </row>
    <row r="27" spans="1:255" s="2" customFormat="1">
      <c r="A27"/>
      <c r="B27" s="30">
        <v>18</v>
      </c>
      <c r="C27" s="32" t="s">
        <v>64</v>
      </c>
      <c r="D27" s="33" t="s">
        <v>24</v>
      </c>
      <c r="E27" s="32" t="s">
        <v>65</v>
      </c>
      <c r="F27" s="33" t="s">
        <v>53</v>
      </c>
      <c r="G27" s="32" t="s">
        <v>66</v>
      </c>
      <c r="H27" s="35" t="s">
        <v>54</v>
      </c>
      <c r="I27" s="34">
        <v>65000</v>
      </c>
      <c r="J27" s="37">
        <v>1865.5</v>
      </c>
      <c r="K27" s="37">
        <v>4427.58</v>
      </c>
      <c r="L27" s="50">
        <v>1976</v>
      </c>
      <c r="M27" s="37">
        <v>25</v>
      </c>
      <c r="N27" s="49">
        <f t="shared" si="1"/>
        <v>8294.08</v>
      </c>
      <c r="O27" s="51">
        <f t="shared" si="0"/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6.5" customHeight="1">
      <c r="B28" s="30">
        <v>19</v>
      </c>
      <c r="C28" s="32" t="s">
        <v>67</v>
      </c>
      <c r="D28" s="33" t="s">
        <v>18</v>
      </c>
      <c r="E28" s="32" t="s">
        <v>68</v>
      </c>
      <c r="F28" s="33" t="s">
        <v>53</v>
      </c>
      <c r="G28" s="32" t="s">
        <v>21</v>
      </c>
      <c r="H28" s="35" t="s">
        <v>54</v>
      </c>
      <c r="I28" s="34">
        <v>65000</v>
      </c>
      <c r="J28" s="37">
        <v>1865.5</v>
      </c>
      <c r="K28" s="37">
        <v>4427.58</v>
      </c>
      <c r="L28" s="37">
        <v>1976</v>
      </c>
      <c r="M28" s="37">
        <v>25</v>
      </c>
      <c r="N28" s="49">
        <f t="shared" si="1"/>
        <v>8294.08</v>
      </c>
      <c r="O28" s="51">
        <f t="shared" si="0"/>
        <v>56705.919999999998</v>
      </c>
      <c r="P28" s="31"/>
      <c r="Q28" s="31"/>
    </row>
    <row r="29" spans="1:255">
      <c r="B29" s="30">
        <v>20</v>
      </c>
      <c r="C29" s="32" t="s">
        <v>69</v>
      </c>
      <c r="D29" s="33" t="s">
        <v>18</v>
      </c>
      <c r="E29" s="32" t="s">
        <v>70</v>
      </c>
      <c r="F29" s="33" t="s">
        <v>53</v>
      </c>
      <c r="G29" s="32" t="s">
        <v>35</v>
      </c>
      <c r="H29" s="33" t="s">
        <v>22</v>
      </c>
      <c r="I29" s="34">
        <v>65000</v>
      </c>
      <c r="J29" s="37">
        <v>1865.5</v>
      </c>
      <c r="K29" s="37">
        <v>4427.58</v>
      </c>
      <c r="L29" s="37">
        <v>1976</v>
      </c>
      <c r="M29" s="37">
        <v>25</v>
      </c>
      <c r="N29" s="49">
        <f t="shared" si="1"/>
        <v>8294.08</v>
      </c>
      <c r="O29" s="51">
        <f>+I29-N29</f>
        <v>56705.919999999998</v>
      </c>
      <c r="P29" s="31"/>
      <c r="Q29" s="31"/>
    </row>
    <row r="30" spans="1:255" ht="15" customHeight="1">
      <c r="B30" s="30">
        <v>21</v>
      </c>
      <c r="C30" s="32" t="s">
        <v>71</v>
      </c>
      <c r="D30" s="33" t="s">
        <v>24</v>
      </c>
      <c r="E30" s="32" t="s">
        <v>72</v>
      </c>
      <c r="F30" s="33" t="s">
        <v>53</v>
      </c>
      <c r="G30" s="32" t="s">
        <v>30</v>
      </c>
      <c r="H30" s="33" t="s">
        <v>22</v>
      </c>
      <c r="I30" s="34">
        <v>55000</v>
      </c>
      <c r="J30" s="37">
        <v>1578.5</v>
      </c>
      <c r="K30" s="37">
        <v>2559.6799999999998</v>
      </c>
      <c r="L30" s="37">
        <v>1672</v>
      </c>
      <c r="M30" s="37">
        <v>25</v>
      </c>
      <c r="N30" s="49">
        <f t="shared" si="1"/>
        <v>5835.18</v>
      </c>
      <c r="O30" s="51">
        <f t="shared" si="0"/>
        <v>49164.82</v>
      </c>
      <c r="P30" s="31"/>
      <c r="Q30" s="31"/>
    </row>
    <row r="31" spans="1:255" ht="15" customHeight="1">
      <c r="B31" s="30">
        <v>22</v>
      </c>
      <c r="C31" s="32" t="s">
        <v>73</v>
      </c>
      <c r="D31" s="33" t="s">
        <v>18</v>
      </c>
      <c r="E31" s="32" t="s">
        <v>74</v>
      </c>
      <c r="F31" s="33" t="s">
        <v>26</v>
      </c>
      <c r="G31" s="32" t="s">
        <v>21</v>
      </c>
      <c r="H31" s="33" t="s">
        <v>22</v>
      </c>
      <c r="I31" s="34">
        <v>55000</v>
      </c>
      <c r="J31" s="37">
        <v>1578.5</v>
      </c>
      <c r="K31" s="37">
        <v>2083.46</v>
      </c>
      <c r="L31" s="37">
        <v>1672</v>
      </c>
      <c r="M31" s="37">
        <v>3199.76</v>
      </c>
      <c r="N31" s="49">
        <f t="shared" si="1"/>
        <v>8533.7200000000012</v>
      </c>
      <c r="O31" s="51">
        <f t="shared" si="0"/>
        <v>46466.28</v>
      </c>
      <c r="P31" s="31"/>
      <c r="Q31" s="31"/>
    </row>
    <row r="32" spans="1:255" ht="15" customHeight="1">
      <c r="B32" s="30">
        <v>23</v>
      </c>
      <c r="C32" s="32" t="s">
        <v>75</v>
      </c>
      <c r="D32" s="33" t="s">
        <v>18</v>
      </c>
      <c r="E32" s="32" t="s">
        <v>76</v>
      </c>
      <c r="F32" s="33" t="s">
        <v>53</v>
      </c>
      <c r="G32" s="32" t="s">
        <v>30</v>
      </c>
      <c r="H32" s="33" t="s">
        <v>22</v>
      </c>
      <c r="I32" s="34">
        <v>50000</v>
      </c>
      <c r="J32" s="37">
        <v>1435</v>
      </c>
      <c r="K32" s="37">
        <v>1854</v>
      </c>
      <c r="L32" s="37">
        <v>1520</v>
      </c>
      <c r="M32" s="37">
        <v>25</v>
      </c>
      <c r="N32" s="49">
        <f t="shared" si="1"/>
        <v>4834</v>
      </c>
      <c r="O32" s="51">
        <f t="shared" si="0"/>
        <v>45166</v>
      </c>
      <c r="P32" s="31"/>
      <c r="Q32" s="31"/>
    </row>
    <row r="33" spans="2:17">
      <c r="B33" s="30">
        <v>24</v>
      </c>
      <c r="C33" s="32" t="s">
        <v>77</v>
      </c>
      <c r="D33" s="33" t="s">
        <v>18</v>
      </c>
      <c r="E33" s="32" t="s">
        <v>74</v>
      </c>
      <c r="F33" s="33" t="s">
        <v>26</v>
      </c>
      <c r="G33" s="32" t="s">
        <v>27</v>
      </c>
      <c r="H33" s="33" t="s">
        <v>22</v>
      </c>
      <c r="I33" s="34">
        <v>50000</v>
      </c>
      <c r="J33" s="37">
        <v>1435</v>
      </c>
      <c r="K33" s="37">
        <v>1854</v>
      </c>
      <c r="L33" s="37">
        <v>1520</v>
      </c>
      <c r="M33" s="37">
        <v>25</v>
      </c>
      <c r="N33" s="49">
        <f t="shared" si="1"/>
        <v>4834</v>
      </c>
      <c r="O33" s="51">
        <f t="shared" si="0"/>
        <v>45166</v>
      </c>
      <c r="P33" s="31"/>
      <c r="Q33" s="31"/>
    </row>
    <row r="34" spans="2:17">
      <c r="B34" s="30">
        <v>25</v>
      </c>
      <c r="C34" s="32" t="s">
        <v>78</v>
      </c>
      <c r="D34" s="33" t="s">
        <v>24</v>
      </c>
      <c r="E34" s="32" t="s">
        <v>79</v>
      </c>
      <c r="F34" s="33" t="s">
        <v>80</v>
      </c>
      <c r="G34" s="32" t="s">
        <v>21</v>
      </c>
      <c r="H34" s="33" t="s">
        <v>22</v>
      </c>
      <c r="I34" s="34">
        <v>50000</v>
      </c>
      <c r="J34" s="37">
        <v>1435</v>
      </c>
      <c r="K34" s="37">
        <v>1854</v>
      </c>
      <c r="L34" s="37">
        <v>1520</v>
      </c>
      <c r="M34" s="37">
        <v>25</v>
      </c>
      <c r="N34" s="49">
        <f t="shared" si="1"/>
        <v>4834</v>
      </c>
      <c r="O34" s="51">
        <f t="shared" si="0"/>
        <v>45166</v>
      </c>
      <c r="P34" s="31"/>
      <c r="Q34" s="31"/>
    </row>
    <row r="35" spans="2:17">
      <c r="B35" s="30">
        <v>26</v>
      </c>
      <c r="C35" s="32" t="s">
        <v>81</v>
      </c>
      <c r="D35" s="33" t="s">
        <v>18</v>
      </c>
      <c r="E35" s="32" t="s">
        <v>82</v>
      </c>
      <c r="F35" s="33" t="s">
        <v>83</v>
      </c>
      <c r="G35" s="32" t="s">
        <v>84</v>
      </c>
      <c r="H35" s="33" t="s">
        <v>22</v>
      </c>
      <c r="I35" s="34">
        <v>46000</v>
      </c>
      <c r="J35" s="37">
        <v>1320.2</v>
      </c>
      <c r="K35" s="37">
        <v>1289.46</v>
      </c>
      <c r="L35" s="37">
        <v>1398.4</v>
      </c>
      <c r="M35" s="37">
        <v>25</v>
      </c>
      <c r="N35" s="49">
        <f t="shared" si="1"/>
        <v>4033.06</v>
      </c>
      <c r="O35" s="51">
        <f>+I35-N35</f>
        <v>41966.94</v>
      </c>
      <c r="P35" s="31"/>
      <c r="Q35" s="31"/>
    </row>
    <row r="36" spans="2:17" ht="15" customHeight="1">
      <c r="B36" s="30">
        <v>27</v>
      </c>
      <c r="C36" s="32" t="s">
        <v>85</v>
      </c>
      <c r="D36" s="33" t="s">
        <v>18</v>
      </c>
      <c r="E36" s="32" t="s">
        <v>86</v>
      </c>
      <c r="F36" s="33" t="s">
        <v>26</v>
      </c>
      <c r="G36" s="32" t="s">
        <v>30</v>
      </c>
      <c r="H36" s="33" t="s">
        <v>22</v>
      </c>
      <c r="I36" s="34">
        <v>45000</v>
      </c>
      <c r="J36" s="37">
        <v>1291.5</v>
      </c>
      <c r="K36" s="37">
        <v>672.11</v>
      </c>
      <c r="L36" s="37">
        <v>1368</v>
      </c>
      <c r="M36" s="37">
        <v>3199.76</v>
      </c>
      <c r="N36" s="49">
        <f t="shared" si="1"/>
        <v>6531.3700000000008</v>
      </c>
      <c r="O36" s="51">
        <f t="shared" si="0"/>
        <v>38468.629999999997</v>
      </c>
      <c r="P36" s="31"/>
      <c r="Q36" s="31"/>
    </row>
    <row r="37" spans="2:17" ht="15" customHeight="1">
      <c r="B37" s="30">
        <v>28</v>
      </c>
      <c r="C37" s="32" t="s">
        <v>87</v>
      </c>
      <c r="D37" s="33" t="s">
        <v>18</v>
      </c>
      <c r="E37" s="32" t="s">
        <v>88</v>
      </c>
      <c r="F37" s="33" t="s">
        <v>80</v>
      </c>
      <c r="G37" s="32" t="s">
        <v>84</v>
      </c>
      <c r="H37" s="33" t="s">
        <v>22</v>
      </c>
      <c r="I37" s="34">
        <v>40000</v>
      </c>
      <c r="J37" s="37">
        <v>1148</v>
      </c>
      <c r="K37" s="37">
        <v>442.65</v>
      </c>
      <c r="L37" s="37">
        <v>1216</v>
      </c>
      <c r="M37" s="37">
        <v>25</v>
      </c>
      <c r="N37" s="49">
        <f t="shared" si="1"/>
        <v>2831.65</v>
      </c>
      <c r="O37" s="51">
        <f t="shared" si="0"/>
        <v>37168.35</v>
      </c>
      <c r="P37" s="31"/>
      <c r="Q37" s="31"/>
    </row>
    <row r="38" spans="2:17" ht="18.75" customHeight="1">
      <c r="B38" s="30">
        <v>29</v>
      </c>
      <c r="C38" s="55" t="s">
        <v>89</v>
      </c>
      <c r="D38" s="54" t="s">
        <v>18</v>
      </c>
      <c r="E38" s="55" t="s">
        <v>90</v>
      </c>
      <c r="F38" s="54" t="s">
        <v>91</v>
      </c>
      <c r="G38" s="55" t="s">
        <v>92</v>
      </c>
      <c r="H38" s="54" t="s">
        <v>54</v>
      </c>
      <c r="I38" s="56">
        <v>40000</v>
      </c>
      <c r="J38" s="57">
        <v>1148</v>
      </c>
      <c r="K38" s="57">
        <v>442.65</v>
      </c>
      <c r="L38" s="57">
        <v>1216</v>
      </c>
      <c r="M38" s="57">
        <v>25</v>
      </c>
      <c r="N38" s="49">
        <f t="shared" si="1"/>
        <v>2831.65</v>
      </c>
      <c r="O38" s="59">
        <f t="shared" si="0"/>
        <v>37168.35</v>
      </c>
      <c r="P38" s="31"/>
      <c r="Q38" s="31"/>
    </row>
    <row r="39" spans="2:17" ht="18.75" customHeight="1">
      <c r="B39" s="30">
        <v>30</v>
      </c>
      <c r="C39" s="55" t="s">
        <v>93</v>
      </c>
      <c r="D39" s="54" t="s">
        <v>24</v>
      </c>
      <c r="E39" s="55" t="s">
        <v>94</v>
      </c>
      <c r="F39" s="54" t="s">
        <v>91</v>
      </c>
      <c r="G39" s="55" t="s">
        <v>66</v>
      </c>
      <c r="H39" s="54" t="s">
        <v>54</v>
      </c>
      <c r="I39" s="56">
        <v>36000</v>
      </c>
      <c r="J39" s="57">
        <v>1033.2</v>
      </c>
      <c r="K39" s="57">
        <v>0</v>
      </c>
      <c r="L39" s="57">
        <v>1094.4000000000001</v>
      </c>
      <c r="M39" s="57">
        <v>25</v>
      </c>
      <c r="N39" s="49">
        <f t="shared" si="1"/>
        <v>2152.6000000000004</v>
      </c>
      <c r="O39" s="59">
        <f t="shared" si="0"/>
        <v>33847.4</v>
      </c>
      <c r="P39" s="31"/>
      <c r="Q39" s="31"/>
    </row>
    <row r="40" spans="2:17" ht="15.75" customHeight="1">
      <c r="B40" s="30">
        <v>31</v>
      </c>
      <c r="C40" s="55" t="s">
        <v>95</v>
      </c>
      <c r="D40" s="54" t="s">
        <v>24</v>
      </c>
      <c r="E40" s="55" t="s">
        <v>96</v>
      </c>
      <c r="F40" s="54" t="s">
        <v>91</v>
      </c>
      <c r="G40" s="55" t="s">
        <v>97</v>
      </c>
      <c r="H40" s="54" t="s">
        <v>54</v>
      </c>
      <c r="I40" s="56">
        <v>36000</v>
      </c>
      <c r="J40" s="57">
        <v>1033.2</v>
      </c>
      <c r="K40" s="57">
        <v>0</v>
      </c>
      <c r="L40" s="57">
        <v>1094.4000000000001</v>
      </c>
      <c r="M40" s="57">
        <v>25</v>
      </c>
      <c r="N40" s="49">
        <f t="shared" si="1"/>
        <v>2152.6000000000004</v>
      </c>
      <c r="O40" s="59">
        <f t="shared" si="0"/>
        <v>33847.4</v>
      </c>
      <c r="P40" s="31"/>
      <c r="Q40" s="31"/>
    </row>
    <row r="41" spans="2:17" ht="15" customHeight="1">
      <c r="B41" s="30">
        <v>32</v>
      </c>
      <c r="C41" s="32" t="s">
        <v>98</v>
      </c>
      <c r="D41" s="33" t="s">
        <v>24</v>
      </c>
      <c r="E41" s="32" t="s">
        <v>79</v>
      </c>
      <c r="F41" s="33" t="s">
        <v>80</v>
      </c>
      <c r="G41" s="32" t="s">
        <v>66</v>
      </c>
      <c r="H41" s="33" t="s">
        <v>22</v>
      </c>
      <c r="I41" s="34">
        <v>36000</v>
      </c>
      <c r="J41" s="37">
        <v>1033.2</v>
      </c>
      <c r="K41" s="37">
        <v>0</v>
      </c>
      <c r="L41" s="37">
        <v>1094.4000000000001</v>
      </c>
      <c r="M41" s="37">
        <v>25</v>
      </c>
      <c r="N41" s="49">
        <f t="shared" si="1"/>
        <v>2152.6000000000004</v>
      </c>
      <c r="O41" s="51">
        <f t="shared" si="0"/>
        <v>33847.4</v>
      </c>
      <c r="P41" s="31"/>
      <c r="Q41" s="31"/>
    </row>
    <row r="42" spans="2:17" ht="15" customHeight="1">
      <c r="B42" s="30">
        <v>33</v>
      </c>
      <c r="C42" s="32" t="s">
        <v>99</v>
      </c>
      <c r="D42" s="33" t="s">
        <v>24</v>
      </c>
      <c r="E42" s="32" t="s">
        <v>100</v>
      </c>
      <c r="F42" s="33" t="s">
        <v>80</v>
      </c>
      <c r="G42" s="32" t="s">
        <v>101</v>
      </c>
      <c r="H42" s="33" t="s">
        <v>22</v>
      </c>
      <c r="I42" s="34">
        <v>36000</v>
      </c>
      <c r="J42" s="37">
        <v>1033.2</v>
      </c>
      <c r="K42" s="37">
        <v>0</v>
      </c>
      <c r="L42" s="37">
        <v>1094.4000000000001</v>
      </c>
      <c r="M42" s="37">
        <v>25</v>
      </c>
      <c r="N42" s="49">
        <f t="shared" si="1"/>
        <v>2152.6000000000004</v>
      </c>
      <c r="O42" s="51">
        <f t="shared" ref="O42:O76" si="2">+I42-N42</f>
        <v>33847.4</v>
      </c>
      <c r="P42" s="31"/>
      <c r="Q42" s="31"/>
    </row>
    <row r="43" spans="2:17">
      <c r="B43" s="30">
        <v>34</v>
      </c>
      <c r="C43" s="32" t="s">
        <v>102</v>
      </c>
      <c r="D43" s="33" t="s">
        <v>18</v>
      </c>
      <c r="E43" s="32" t="s">
        <v>103</v>
      </c>
      <c r="F43" s="33" t="s">
        <v>80</v>
      </c>
      <c r="G43" s="32" t="s">
        <v>101</v>
      </c>
      <c r="H43" s="33" t="s">
        <v>22</v>
      </c>
      <c r="I43" s="34">
        <v>36000</v>
      </c>
      <c r="J43" s="37">
        <v>1033.2</v>
      </c>
      <c r="K43" s="37">
        <v>0</v>
      </c>
      <c r="L43" s="37">
        <v>1094.4000000000001</v>
      </c>
      <c r="M43" s="37">
        <v>25</v>
      </c>
      <c r="N43" s="49">
        <f t="shared" si="1"/>
        <v>2152.6000000000004</v>
      </c>
      <c r="O43" s="51">
        <f t="shared" si="2"/>
        <v>33847.4</v>
      </c>
      <c r="P43" s="31"/>
      <c r="Q43" s="31"/>
    </row>
    <row r="44" spans="2:17" ht="15" customHeight="1">
      <c r="B44" s="30">
        <v>35</v>
      </c>
      <c r="C44" s="32" t="s">
        <v>104</v>
      </c>
      <c r="D44" s="33" t="s">
        <v>18</v>
      </c>
      <c r="E44" s="32" t="s">
        <v>103</v>
      </c>
      <c r="F44" s="33" t="s">
        <v>80</v>
      </c>
      <c r="G44" s="32" t="s">
        <v>101</v>
      </c>
      <c r="H44" s="33" t="s">
        <v>22</v>
      </c>
      <c r="I44" s="34">
        <v>35000</v>
      </c>
      <c r="J44" s="37">
        <v>1004.5</v>
      </c>
      <c r="K44" s="37">
        <v>0</v>
      </c>
      <c r="L44" s="37">
        <v>1064</v>
      </c>
      <c r="M44" s="37">
        <v>25</v>
      </c>
      <c r="N44" s="49">
        <f t="shared" si="1"/>
        <v>2093.5</v>
      </c>
      <c r="O44" s="51">
        <f>+I44-N44</f>
        <v>32906.5</v>
      </c>
      <c r="P44" s="31"/>
      <c r="Q44" s="31"/>
    </row>
    <row r="45" spans="2:17">
      <c r="B45" s="30">
        <v>36</v>
      </c>
      <c r="C45" s="32" t="s">
        <v>105</v>
      </c>
      <c r="D45" s="33" t="s">
        <v>24</v>
      </c>
      <c r="E45" s="32" t="s">
        <v>79</v>
      </c>
      <c r="F45" s="33" t="s">
        <v>80</v>
      </c>
      <c r="G45" s="32" t="s">
        <v>21</v>
      </c>
      <c r="H45" s="33" t="s">
        <v>22</v>
      </c>
      <c r="I45" s="34">
        <v>33000</v>
      </c>
      <c r="J45" s="37">
        <v>947.1</v>
      </c>
      <c r="K45" s="37">
        <v>0</v>
      </c>
      <c r="L45" s="37">
        <v>1003.2</v>
      </c>
      <c r="M45" s="37">
        <v>25</v>
      </c>
      <c r="N45" s="49">
        <f t="shared" si="1"/>
        <v>1975.3000000000002</v>
      </c>
      <c r="O45" s="51">
        <f t="shared" si="2"/>
        <v>31024.7</v>
      </c>
      <c r="P45" s="31"/>
      <c r="Q45" s="31"/>
    </row>
    <row r="46" spans="2:17">
      <c r="B46" s="30">
        <v>37</v>
      </c>
      <c r="C46" s="32" t="s">
        <v>106</v>
      </c>
      <c r="D46" s="33" t="s">
        <v>24</v>
      </c>
      <c r="E46" s="32" t="s">
        <v>79</v>
      </c>
      <c r="F46" s="33" t="s">
        <v>80</v>
      </c>
      <c r="G46" s="32" t="s">
        <v>21</v>
      </c>
      <c r="H46" s="33" t="s">
        <v>22</v>
      </c>
      <c r="I46" s="34">
        <v>33000</v>
      </c>
      <c r="J46" s="37">
        <v>947.1</v>
      </c>
      <c r="K46" s="37">
        <v>0</v>
      </c>
      <c r="L46" s="37">
        <v>1003.2</v>
      </c>
      <c r="M46" s="37">
        <v>25</v>
      </c>
      <c r="N46" s="49">
        <f t="shared" si="1"/>
        <v>1975.3000000000002</v>
      </c>
      <c r="O46" s="51">
        <f t="shared" si="2"/>
        <v>31024.7</v>
      </c>
      <c r="P46" s="31"/>
      <c r="Q46" s="31"/>
    </row>
    <row r="47" spans="2:17">
      <c r="B47" s="30">
        <v>38</v>
      </c>
      <c r="C47" s="32" t="s">
        <v>107</v>
      </c>
      <c r="D47" s="33" t="s">
        <v>24</v>
      </c>
      <c r="E47" s="32" t="s">
        <v>79</v>
      </c>
      <c r="F47" s="33" t="s">
        <v>80</v>
      </c>
      <c r="G47" s="32" t="s">
        <v>21</v>
      </c>
      <c r="H47" s="33" t="s">
        <v>22</v>
      </c>
      <c r="I47" s="34">
        <v>33000</v>
      </c>
      <c r="J47" s="37">
        <v>947.1</v>
      </c>
      <c r="K47" s="37">
        <v>0</v>
      </c>
      <c r="L47" s="37">
        <v>1003.2</v>
      </c>
      <c r="M47" s="37">
        <v>25</v>
      </c>
      <c r="N47" s="49">
        <f t="shared" si="1"/>
        <v>1975.3000000000002</v>
      </c>
      <c r="O47" s="51">
        <f t="shared" si="2"/>
        <v>31024.7</v>
      </c>
      <c r="P47" s="31"/>
      <c r="Q47" s="31"/>
    </row>
    <row r="48" spans="2:17" ht="15" customHeight="1">
      <c r="B48" s="30">
        <v>39</v>
      </c>
      <c r="C48" s="32" t="s">
        <v>108</v>
      </c>
      <c r="D48" s="33" t="s">
        <v>24</v>
      </c>
      <c r="E48" s="32" t="s">
        <v>79</v>
      </c>
      <c r="F48" s="33" t="s">
        <v>80</v>
      </c>
      <c r="G48" s="32" t="s">
        <v>21</v>
      </c>
      <c r="H48" s="33" t="s">
        <v>22</v>
      </c>
      <c r="I48" s="34">
        <v>33000</v>
      </c>
      <c r="J48" s="37">
        <v>947.1</v>
      </c>
      <c r="K48" s="37">
        <v>0</v>
      </c>
      <c r="L48" s="37">
        <v>1003.2</v>
      </c>
      <c r="M48" s="37">
        <v>25</v>
      </c>
      <c r="N48" s="49">
        <f t="shared" si="1"/>
        <v>1975.3000000000002</v>
      </c>
      <c r="O48" s="51">
        <f t="shared" si="2"/>
        <v>31024.7</v>
      </c>
      <c r="P48" s="31"/>
      <c r="Q48" s="31"/>
    </row>
    <row r="49" spans="2:17">
      <c r="B49" s="30">
        <v>40</v>
      </c>
      <c r="C49" s="32" t="s">
        <v>109</v>
      </c>
      <c r="D49" s="33" t="s">
        <v>24</v>
      </c>
      <c r="E49" s="32" t="s">
        <v>79</v>
      </c>
      <c r="F49" s="33" t="s">
        <v>80</v>
      </c>
      <c r="G49" s="32" t="s">
        <v>21</v>
      </c>
      <c r="H49" s="33" t="s">
        <v>22</v>
      </c>
      <c r="I49" s="34">
        <v>33000</v>
      </c>
      <c r="J49" s="37">
        <v>947.1</v>
      </c>
      <c r="K49" s="37">
        <v>0</v>
      </c>
      <c r="L49" s="37">
        <v>1003.2</v>
      </c>
      <c r="M49" s="37">
        <v>25</v>
      </c>
      <c r="N49" s="49">
        <f t="shared" si="1"/>
        <v>1975.3000000000002</v>
      </c>
      <c r="O49" s="51">
        <f t="shared" si="2"/>
        <v>31024.7</v>
      </c>
      <c r="P49" s="31"/>
      <c r="Q49" s="31"/>
    </row>
    <row r="50" spans="2:17" ht="15" customHeight="1">
      <c r="B50" s="30">
        <v>41</v>
      </c>
      <c r="C50" s="32" t="s">
        <v>110</v>
      </c>
      <c r="D50" s="33" t="s">
        <v>18</v>
      </c>
      <c r="E50" s="32" t="s">
        <v>79</v>
      </c>
      <c r="F50" s="33" t="s">
        <v>80</v>
      </c>
      <c r="G50" s="32" t="s">
        <v>21</v>
      </c>
      <c r="H50" s="33" t="s">
        <v>22</v>
      </c>
      <c r="I50" s="34">
        <v>33000</v>
      </c>
      <c r="J50" s="37">
        <v>947.1</v>
      </c>
      <c r="K50" s="37">
        <v>0</v>
      </c>
      <c r="L50" s="37">
        <v>1003.2</v>
      </c>
      <c r="M50" s="37">
        <v>25</v>
      </c>
      <c r="N50" s="49">
        <f t="shared" si="1"/>
        <v>1975.3000000000002</v>
      </c>
      <c r="O50" s="51">
        <f t="shared" si="2"/>
        <v>31024.7</v>
      </c>
      <c r="P50" s="31"/>
      <c r="Q50" s="31"/>
    </row>
    <row r="51" spans="2:17">
      <c r="B51" s="30">
        <v>42</v>
      </c>
      <c r="C51" s="32" t="s">
        <v>111</v>
      </c>
      <c r="D51" s="33" t="s">
        <v>24</v>
      </c>
      <c r="E51" s="32" t="s">
        <v>79</v>
      </c>
      <c r="F51" s="33" t="s">
        <v>80</v>
      </c>
      <c r="G51" s="32" t="s">
        <v>21</v>
      </c>
      <c r="H51" s="33" t="s">
        <v>22</v>
      </c>
      <c r="I51" s="34">
        <v>33000</v>
      </c>
      <c r="J51" s="37">
        <v>947.1</v>
      </c>
      <c r="K51" s="37">
        <v>0</v>
      </c>
      <c r="L51" s="37">
        <v>1003.2</v>
      </c>
      <c r="M51" s="37">
        <v>1612.38</v>
      </c>
      <c r="N51" s="49">
        <f t="shared" si="1"/>
        <v>3562.6800000000003</v>
      </c>
      <c r="O51" s="51">
        <f t="shared" si="2"/>
        <v>29437.32</v>
      </c>
      <c r="P51" s="31"/>
      <c r="Q51" s="31"/>
    </row>
    <row r="52" spans="2:17">
      <c r="B52" s="30">
        <v>43</v>
      </c>
      <c r="C52" s="32" t="s">
        <v>112</v>
      </c>
      <c r="D52" s="33" t="s">
        <v>24</v>
      </c>
      <c r="E52" s="32" t="s">
        <v>79</v>
      </c>
      <c r="F52" s="33" t="s">
        <v>80</v>
      </c>
      <c r="G52" s="32" t="s">
        <v>21</v>
      </c>
      <c r="H52" s="33" t="s">
        <v>22</v>
      </c>
      <c r="I52" s="34">
        <v>33000</v>
      </c>
      <c r="J52" s="37">
        <v>947.1</v>
      </c>
      <c r="K52" s="37">
        <v>0</v>
      </c>
      <c r="L52" s="37">
        <v>1003.2</v>
      </c>
      <c r="M52" s="37">
        <v>25</v>
      </c>
      <c r="N52" s="49">
        <f t="shared" si="1"/>
        <v>1975.3000000000002</v>
      </c>
      <c r="O52" s="51">
        <f t="shared" si="2"/>
        <v>31024.7</v>
      </c>
      <c r="P52" s="31"/>
      <c r="Q52" s="31"/>
    </row>
    <row r="53" spans="2:17">
      <c r="B53" s="30">
        <v>44</v>
      </c>
      <c r="C53" s="32" t="s">
        <v>113</v>
      </c>
      <c r="D53" s="33" t="s">
        <v>24</v>
      </c>
      <c r="E53" s="32" t="s">
        <v>79</v>
      </c>
      <c r="F53" s="33" t="s">
        <v>80</v>
      </c>
      <c r="G53" s="32" t="s">
        <v>21</v>
      </c>
      <c r="H53" s="33" t="s">
        <v>22</v>
      </c>
      <c r="I53" s="34">
        <v>33000</v>
      </c>
      <c r="J53" s="37">
        <v>947.1</v>
      </c>
      <c r="K53" s="37">
        <v>0</v>
      </c>
      <c r="L53" s="37">
        <v>1003.2</v>
      </c>
      <c r="M53" s="37">
        <v>25</v>
      </c>
      <c r="N53" s="49">
        <f t="shared" si="1"/>
        <v>1975.3000000000002</v>
      </c>
      <c r="O53" s="51">
        <f t="shared" si="2"/>
        <v>31024.7</v>
      </c>
      <c r="P53" s="31"/>
      <c r="Q53" s="31"/>
    </row>
    <row r="54" spans="2:17">
      <c r="B54" s="30">
        <v>45</v>
      </c>
      <c r="C54" s="32" t="s">
        <v>114</v>
      </c>
      <c r="D54" s="33" t="s">
        <v>24</v>
      </c>
      <c r="E54" s="32" t="s">
        <v>79</v>
      </c>
      <c r="F54" s="33" t="s">
        <v>80</v>
      </c>
      <c r="G54" s="32" t="s">
        <v>21</v>
      </c>
      <c r="H54" s="33" t="s">
        <v>22</v>
      </c>
      <c r="I54" s="34">
        <v>33000</v>
      </c>
      <c r="J54" s="37">
        <v>947.1</v>
      </c>
      <c r="K54" s="37">
        <v>0</v>
      </c>
      <c r="L54" s="37">
        <v>1003.2</v>
      </c>
      <c r="M54" s="37">
        <v>25</v>
      </c>
      <c r="N54" s="49">
        <f t="shared" si="1"/>
        <v>1975.3000000000002</v>
      </c>
      <c r="O54" s="51">
        <f t="shared" si="2"/>
        <v>31024.7</v>
      </c>
      <c r="P54" s="31"/>
      <c r="Q54" s="31"/>
    </row>
    <row r="55" spans="2:17">
      <c r="B55" s="30">
        <v>46</v>
      </c>
      <c r="C55" s="32" t="s">
        <v>115</v>
      </c>
      <c r="D55" s="33" t="s">
        <v>24</v>
      </c>
      <c r="E55" s="32" t="s">
        <v>79</v>
      </c>
      <c r="F55" s="33" t="s">
        <v>80</v>
      </c>
      <c r="G55" s="32" t="s">
        <v>21</v>
      </c>
      <c r="H55" s="33" t="s">
        <v>22</v>
      </c>
      <c r="I55" s="34">
        <v>33000</v>
      </c>
      <c r="J55" s="37">
        <v>947.1</v>
      </c>
      <c r="K55" s="37">
        <v>0</v>
      </c>
      <c r="L55" s="37">
        <v>1003.2</v>
      </c>
      <c r="M55" s="37">
        <v>25</v>
      </c>
      <c r="N55" s="49">
        <f t="shared" si="1"/>
        <v>1975.3000000000002</v>
      </c>
      <c r="O55" s="51">
        <f t="shared" si="2"/>
        <v>31024.7</v>
      </c>
      <c r="P55" s="31"/>
      <c r="Q55" s="31"/>
    </row>
    <row r="56" spans="2:17">
      <c r="B56" s="30">
        <v>47</v>
      </c>
      <c r="C56" s="32" t="s">
        <v>116</v>
      </c>
      <c r="D56" s="33" t="s">
        <v>24</v>
      </c>
      <c r="E56" s="32" t="s">
        <v>79</v>
      </c>
      <c r="F56" s="33" t="s">
        <v>80</v>
      </c>
      <c r="G56" s="32" t="s">
        <v>21</v>
      </c>
      <c r="H56" s="33" t="s">
        <v>22</v>
      </c>
      <c r="I56" s="34">
        <v>33000</v>
      </c>
      <c r="J56" s="37">
        <v>947.1</v>
      </c>
      <c r="K56" s="37">
        <v>0</v>
      </c>
      <c r="L56" s="37">
        <v>1003.2</v>
      </c>
      <c r="M56" s="37">
        <v>25</v>
      </c>
      <c r="N56" s="49">
        <f t="shared" si="1"/>
        <v>1975.3000000000002</v>
      </c>
      <c r="O56" s="51">
        <f t="shared" si="2"/>
        <v>31024.7</v>
      </c>
      <c r="P56" s="31"/>
      <c r="Q56" s="31"/>
    </row>
    <row r="57" spans="2:17">
      <c r="B57" s="30">
        <v>48</v>
      </c>
      <c r="C57" s="32" t="s">
        <v>117</v>
      </c>
      <c r="D57" s="33" t="s">
        <v>24</v>
      </c>
      <c r="E57" s="32" t="s">
        <v>79</v>
      </c>
      <c r="F57" s="33" t="s">
        <v>80</v>
      </c>
      <c r="G57" s="32" t="s">
        <v>21</v>
      </c>
      <c r="H57" s="33" t="s">
        <v>22</v>
      </c>
      <c r="I57" s="34">
        <v>33000</v>
      </c>
      <c r="J57" s="37">
        <v>947.1</v>
      </c>
      <c r="K57" s="37">
        <v>0</v>
      </c>
      <c r="L57" s="37">
        <v>1003.2</v>
      </c>
      <c r="M57" s="37">
        <v>25</v>
      </c>
      <c r="N57" s="49">
        <f t="shared" si="1"/>
        <v>1975.3000000000002</v>
      </c>
      <c r="O57" s="51">
        <f t="shared" si="2"/>
        <v>31024.7</v>
      </c>
      <c r="P57" s="31"/>
      <c r="Q57" s="31"/>
    </row>
    <row r="58" spans="2:17">
      <c r="B58" s="30">
        <v>49</v>
      </c>
      <c r="C58" s="32" t="s">
        <v>118</v>
      </c>
      <c r="D58" s="33" t="s">
        <v>24</v>
      </c>
      <c r="E58" s="32" t="s">
        <v>79</v>
      </c>
      <c r="F58" s="33" t="s">
        <v>80</v>
      </c>
      <c r="G58" s="32" t="s">
        <v>21</v>
      </c>
      <c r="H58" s="33" t="s">
        <v>22</v>
      </c>
      <c r="I58" s="34">
        <v>33000</v>
      </c>
      <c r="J58" s="37">
        <v>947.1</v>
      </c>
      <c r="K58" s="37">
        <v>0</v>
      </c>
      <c r="L58" s="37">
        <v>1003.2</v>
      </c>
      <c r="M58" s="37">
        <v>25</v>
      </c>
      <c r="N58" s="49">
        <f t="shared" si="1"/>
        <v>1975.3000000000002</v>
      </c>
      <c r="O58" s="51">
        <f t="shared" si="2"/>
        <v>31024.7</v>
      </c>
      <c r="P58" s="31"/>
      <c r="Q58" s="31"/>
    </row>
    <row r="59" spans="2:17">
      <c r="B59" s="30">
        <v>50</v>
      </c>
      <c r="C59" s="32" t="s">
        <v>119</v>
      </c>
      <c r="D59" s="33" t="s">
        <v>24</v>
      </c>
      <c r="E59" s="32" t="s">
        <v>79</v>
      </c>
      <c r="F59" s="33" t="s">
        <v>80</v>
      </c>
      <c r="G59" s="32" t="s">
        <v>21</v>
      </c>
      <c r="H59" s="33" t="s">
        <v>22</v>
      </c>
      <c r="I59" s="34">
        <v>33000</v>
      </c>
      <c r="J59" s="37">
        <v>947.1</v>
      </c>
      <c r="K59" s="37">
        <v>0</v>
      </c>
      <c r="L59" s="37">
        <v>1003.2</v>
      </c>
      <c r="M59" s="37">
        <v>25</v>
      </c>
      <c r="N59" s="49">
        <f t="shared" si="1"/>
        <v>1975.3000000000002</v>
      </c>
      <c r="O59" s="51">
        <f t="shared" si="2"/>
        <v>31024.7</v>
      </c>
      <c r="P59" s="31"/>
      <c r="Q59" s="31"/>
    </row>
    <row r="60" spans="2:17">
      <c r="B60" s="30">
        <v>51</v>
      </c>
      <c r="C60" s="32" t="s">
        <v>120</v>
      </c>
      <c r="D60" s="33" t="s">
        <v>24</v>
      </c>
      <c r="E60" s="32" t="s">
        <v>79</v>
      </c>
      <c r="F60" s="33" t="s">
        <v>80</v>
      </c>
      <c r="G60" s="32" t="s">
        <v>21</v>
      </c>
      <c r="H60" s="33" t="s">
        <v>22</v>
      </c>
      <c r="I60" s="34">
        <v>33000</v>
      </c>
      <c r="J60" s="37">
        <v>947.1</v>
      </c>
      <c r="K60" s="37">
        <v>0</v>
      </c>
      <c r="L60" s="37">
        <v>1003.2</v>
      </c>
      <c r="M60" s="37">
        <v>25</v>
      </c>
      <c r="N60" s="49">
        <f t="shared" si="1"/>
        <v>1975.3000000000002</v>
      </c>
      <c r="O60" s="51">
        <f t="shared" si="2"/>
        <v>31024.7</v>
      </c>
      <c r="P60" s="31"/>
      <c r="Q60" s="31"/>
    </row>
    <row r="61" spans="2:17">
      <c r="B61" s="30">
        <v>52</v>
      </c>
      <c r="C61" s="32" t="s">
        <v>121</v>
      </c>
      <c r="D61" s="33" t="s">
        <v>24</v>
      </c>
      <c r="E61" s="32" t="s">
        <v>79</v>
      </c>
      <c r="F61" s="33" t="s">
        <v>80</v>
      </c>
      <c r="G61" s="32" t="s">
        <v>21</v>
      </c>
      <c r="H61" s="33" t="s">
        <v>22</v>
      </c>
      <c r="I61" s="34">
        <v>33000</v>
      </c>
      <c r="J61" s="37">
        <v>947.1</v>
      </c>
      <c r="K61" s="37">
        <v>0</v>
      </c>
      <c r="L61" s="37">
        <v>1003.2</v>
      </c>
      <c r="M61" s="37">
        <v>25</v>
      </c>
      <c r="N61" s="49">
        <f t="shared" si="1"/>
        <v>1975.3000000000002</v>
      </c>
      <c r="O61" s="51">
        <f t="shared" si="2"/>
        <v>31024.7</v>
      </c>
      <c r="P61" s="31"/>
      <c r="Q61" s="31"/>
    </row>
    <row r="62" spans="2:17">
      <c r="B62" s="30">
        <v>53</v>
      </c>
      <c r="C62" s="32" t="s">
        <v>122</v>
      </c>
      <c r="D62" s="33" t="s">
        <v>24</v>
      </c>
      <c r="E62" s="32" t="s">
        <v>79</v>
      </c>
      <c r="F62" s="33" t="s">
        <v>80</v>
      </c>
      <c r="G62" s="32" t="s">
        <v>21</v>
      </c>
      <c r="H62" s="33" t="s">
        <v>22</v>
      </c>
      <c r="I62" s="34">
        <v>33000</v>
      </c>
      <c r="J62" s="37">
        <v>947.1</v>
      </c>
      <c r="K62" s="37">
        <v>0</v>
      </c>
      <c r="L62" s="37">
        <v>1003.2</v>
      </c>
      <c r="M62" s="37">
        <v>25</v>
      </c>
      <c r="N62" s="49">
        <f t="shared" si="1"/>
        <v>1975.3000000000002</v>
      </c>
      <c r="O62" s="51">
        <f t="shared" si="2"/>
        <v>31024.7</v>
      </c>
      <c r="P62" s="31"/>
      <c r="Q62" s="31"/>
    </row>
    <row r="63" spans="2:17">
      <c r="B63" s="30">
        <v>54</v>
      </c>
      <c r="C63" s="32" t="s">
        <v>123</v>
      </c>
      <c r="D63" s="33" t="s">
        <v>24</v>
      </c>
      <c r="E63" s="32" t="s">
        <v>79</v>
      </c>
      <c r="F63" s="33" t="s">
        <v>80</v>
      </c>
      <c r="G63" s="32" t="s">
        <v>21</v>
      </c>
      <c r="H63" s="33" t="s">
        <v>22</v>
      </c>
      <c r="I63" s="34">
        <v>33000</v>
      </c>
      <c r="J63" s="37">
        <v>947.1</v>
      </c>
      <c r="K63" s="37">
        <v>0</v>
      </c>
      <c r="L63" s="37">
        <v>1003.2</v>
      </c>
      <c r="M63" s="37">
        <v>25</v>
      </c>
      <c r="N63" s="49">
        <f t="shared" si="1"/>
        <v>1975.3000000000002</v>
      </c>
      <c r="O63" s="51">
        <f t="shared" si="2"/>
        <v>31024.7</v>
      </c>
      <c r="P63" s="31"/>
      <c r="Q63" s="31"/>
    </row>
    <row r="64" spans="2:17">
      <c r="B64" s="30">
        <v>55</v>
      </c>
      <c r="C64" s="32" t="s">
        <v>124</v>
      </c>
      <c r="D64" s="33" t="s">
        <v>24</v>
      </c>
      <c r="E64" s="32" t="s">
        <v>79</v>
      </c>
      <c r="F64" s="33" t="s">
        <v>80</v>
      </c>
      <c r="G64" s="32" t="s">
        <v>21</v>
      </c>
      <c r="H64" s="33" t="s">
        <v>22</v>
      </c>
      <c r="I64" s="34">
        <v>33000</v>
      </c>
      <c r="J64" s="37">
        <v>947.1</v>
      </c>
      <c r="K64" s="37">
        <v>0</v>
      </c>
      <c r="L64" s="37">
        <v>1003.2</v>
      </c>
      <c r="M64" s="37">
        <v>25</v>
      </c>
      <c r="N64" s="49">
        <f t="shared" si="1"/>
        <v>1975.3000000000002</v>
      </c>
      <c r="O64" s="51">
        <f t="shared" si="2"/>
        <v>31024.7</v>
      </c>
      <c r="P64" s="31"/>
      <c r="Q64" s="31"/>
    </row>
    <row r="65" spans="2:17">
      <c r="B65" s="30">
        <v>56</v>
      </c>
      <c r="C65" s="32" t="s">
        <v>125</v>
      </c>
      <c r="D65" s="33" t="s">
        <v>24</v>
      </c>
      <c r="E65" s="32" t="s">
        <v>79</v>
      </c>
      <c r="F65" s="33" t="s">
        <v>80</v>
      </c>
      <c r="G65" s="32" t="s">
        <v>21</v>
      </c>
      <c r="H65" s="33" t="s">
        <v>22</v>
      </c>
      <c r="I65" s="34">
        <v>33000</v>
      </c>
      <c r="J65" s="37">
        <v>947.1</v>
      </c>
      <c r="K65" s="37">
        <v>0</v>
      </c>
      <c r="L65" s="37">
        <v>1003.2</v>
      </c>
      <c r="M65" s="37">
        <v>25</v>
      </c>
      <c r="N65" s="49">
        <f t="shared" si="1"/>
        <v>1975.3000000000002</v>
      </c>
      <c r="O65" s="51">
        <f t="shared" si="2"/>
        <v>31024.7</v>
      </c>
      <c r="P65" s="31"/>
      <c r="Q65" s="31"/>
    </row>
    <row r="66" spans="2:17">
      <c r="B66" s="30">
        <v>57</v>
      </c>
      <c r="C66" s="32" t="s">
        <v>126</v>
      </c>
      <c r="D66" s="33" t="s">
        <v>24</v>
      </c>
      <c r="E66" s="32" t="s">
        <v>79</v>
      </c>
      <c r="F66" s="33" t="s">
        <v>80</v>
      </c>
      <c r="G66" s="32" t="s">
        <v>21</v>
      </c>
      <c r="H66" s="33" t="s">
        <v>22</v>
      </c>
      <c r="I66" s="34">
        <v>33000</v>
      </c>
      <c r="J66" s="37">
        <v>947.1</v>
      </c>
      <c r="K66" s="37">
        <v>0</v>
      </c>
      <c r="L66" s="37">
        <v>1003.2</v>
      </c>
      <c r="M66" s="37">
        <v>25</v>
      </c>
      <c r="N66" s="49">
        <f t="shared" si="1"/>
        <v>1975.3000000000002</v>
      </c>
      <c r="O66" s="51">
        <f t="shared" si="2"/>
        <v>31024.7</v>
      </c>
      <c r="P66" s="31"/>
      <c r="Q66" s="31"/>
    </row>
    <row r="67" spans="2:17">
      <c r="B67" s="30">
        <v>58</v>
      </c>
      <c r="C67" s="32" t="s">
        <v>127</v>
      </c>
      <c r="D67" s="33" t="s">
        <v>24</v>
      </c>
      <c r="E67" s="32" t="s">
        <v>79</v>
      </c>
      <c r="F67" s="33" t="s">
        <v>80</v>
      </c>
      <c r="G67" s="32" t="s">
        <v>21</v>
      </c>
      <c r="H67" s="33" t="s">
        <v>22</v>
      </c>
      <c r="I67" s="34">
        <v>33000</v>
      </c>
      <c r="J67" s="37">
        <v>947.1</v>
      </c>
      <c r="K67" s="37">
        <v>0</v>
      </c>
      <c r="L67" s="37">
        <v>1003.2</v>
      </c>
      <c r="M67" s="37">
        <v>25</v>
      </c>
      <c r="N67" s="49">
        <f t="shared" si="1"/>
        <v>1975.3000000000002</v>
      </c>
      <c r="O67" s="51">
        <f t="shared" si="2"/>
        <v>31024.7</v>
      </c>
      <c r="P67" s="31"/>
      <c r="Q67" s="31"/>
    </row>
    <row r="68" spans="2:17">
      <c r="B68" s="30">
        <v>59</v>
      </c>
      <c r="C68" s="32" t="s">
        <v>128</v>
      </c>
      <c r="D68" s="33" t="s">
        <v>24</v>
      </c>
      <c r="E68" s="32" t="s">
        <v>79</v>
      </c>
      <c r="F68" s="33" t="s">
        <v>80</v>
      </c>
      <c r="G68" s="32" t="s">
        <v>21</v>
      </c>
      <c r="H68" s="33" t="s">
        <v>22</v>
      </c>
      <c r="I68" s="34">
        <v>33000</v>
      </c>
      <c r="J68" s="37">
        <v>947.1</v>
      </c>
      <c r="K68" s="37">
        <v>0</v>
      </c>
      <c r="L68" s="37">
        <v>1003.2</v>
      </c>
      <c r="M68" s="37">
        <v>25</v>
      </c>
      <c r="N68" s="49">
        <f t="shared" si="1"/>
        <v>1975.3000000000002</v>
      </c>
      <c r="O68" s="51">
        <f>+I68-N68</f>
        <v>31024.7</v>
      </c>
      <c r="P68" s="31"/>
      <c r="Q68" s="31"/>
    </row>
    <row r="69" spans="2:17">
      <c r="B69" s="30">
        <v>60</v>
      </c>
      <c r="C69" s="32" t="s">
        <v>129</v>
      </c>
      <c r="D69" s="33" t="s">
        <v>24</v>
      </c>
      <c r="E69" s="32" t="s">
        <v>79</v>
      </c>
      <c r="F69" s="33" t="s">
        <v>80</v>
      </c>
      <c r="G69" s="32" t="s">
        <v>21</v>
      </c>
      <c r="H69" s="33" t="s">
        <v>22</v>
      </c>
      <c r="I69" s="34">
        <v>30000</v>
      </c>
      <c r="J69" s="37">
        <f>+I69*2.87%</f>
        <v>861</v>
      </c>
      <c r="K69" s="37">
        <v>0</v>
      </c>
      <c r="L69" s="37">
        <f>+I69*3.04%</f>
        <v>912</v>
      </c>
      <c r="M69" s="37">
        <v>25</v>
      </c>
      <c r="N69" s="49">
        <f t="shared" si="1"/>
        <v>1798</v>
      </c>
      <c r="O69" s="51">
        <f t="shared" si="2"/>
        <v>28202</v>
      </c>
      <c r="P69" s="31"/>
      <c r="Q69" s="31"/>
    </row>
    <row r="70" spans="2:17" s="71" customFormat="1" ht="17.25" customHeight="1">
      <c r="B70" s="30">
        <v>61</v>
      </c>
      <c r="C70" s="55" t="s">
        <v>130</v>
      </c>
      <c r="D70" s="54" t="s">
        <v>24</v>
      </c>
      <c r="E70" s="72" t="s">
        <v>131</v>
      </c>
      <c r="F70" s="54" t="s">
        <v>132</v>
      </c>
      <c r="G70" s="55" t="s">
        <v>101</v>
      </c>
      <c r="H70" s="54" t="s">
        <v>22</v>
      </c>
      <c r="I70" s="56">
        <v>30000</v>
      </c>
      <c r="J70" s="57">
        <v>861</v>
      </c>
      <c r="K70" s="57">
        <v>0</v>
      </c>
      <c r="L70" s="57">
        <v>912</v>
      </c>
      <c r="M70" s="57">
        <v>25</v>
      </c>
      <c r="N70" s="49">
        <f t="shared" si="1"/>
        <v>1798</v>
      </c>
      <c r="O70" s="59">
        <f t="shared" si="2"/>
        <v>28202</v>
      </c>
      <c r="P70" s="73"/>
      <c r="Q70" s="73"/>
    </row>
    <row r="71" spans="2:17">
      <c r="B71" s="30">
        <v>62</v>
      </c>
      <c r="C71" s="32" t="s">
        <v>133</v>
      </c>
      <c r="D71" s="33" t="s">
        <v>24</v>
      </c>
      <c r="E71" s="32" t="s">
        <v>79</v>
      </c>
      <c r="F71" s="33" t="s">
        <v>80</v>
      </c>
      <c r="G71" s="32" t="s">
        <v>21</v>
      </c>
      <c r="H71" s="33" t="s">
        <v>22</v>
      </c>
      <c r="I71" s="34">
        <v>29000</v>
      </c>
      <c r="J71" s="37">
        <v>832.3</v>
      </c>
      <c r="K71" s="37">
        <v>0</v>
      </c>
      <c r="L71" s="37">
        <v>881.6</v>
      </c>
      <c r="M71" s="37">
        <v>25</v>
      </c>
      <c r="N71" s="49">
        <f t="shared" si="1"/>
        <v>1738.9</v>
      </c>
      <c r="O71" s="51">
        <f t="shared" si="2"/>
        <v>27261.1</v>
      </c>
      <c r="P71" s="31"/>
      <c r="Q71" s="31"/>
    </row>
    <row r="72" spans="2:17">
      <c r="B72" s="30">
        <v>63</v>
      </c>
      <c r="C72" s="32" t="s">
        <v>134</v>
      </c>
      <c r="D72" s="33" t="s">
        <v>18</v>
      </c>
      <c r="E72" s="32" t="s">
        <v>135</v>
      </c>
      <c r="F72" s="33" t="s">
        <v>80</v>
      </c>
      <c r="G72" s="32" t="s">
        <v>21</v>
      </c>
      <c r="H72" s="33" t="s">
        <v>22</v>
      </c>
      <c r="I72" s="34">
        <v>29000</v>
      </c>
      <c r="J72" s="37">
        <v>832.3</v>
      </c>
      <c r="K72" s="37">
        <v>0</v>
      </c>
      <c r="L72" s="37">
        <v>881.6</v>
      </c>
      <c r="M72" s="37">
        <v>25</v>
      </c>
      <c r="N72" s="49">
        <f t="shared" si="1"/>
        <v>1738.9</v>
      </c>
      <c r="O72" s="51">
        <f t="shared" si="2"/>
        <v>27261.1</v>
      </c>
      <c r="P72" s="31"/>
      <c r="Q72" s="31"/>
    </row>
    <row r="73" spans="2:17" ht="15" customHeight="1">
      <c r="B73" s="30">
        <v>64</v>
      </c>
      <c r="C73" s="32" t="s">
        <v>136</v>
      </c>
      <c r="D73" s="33" t="s">
        <v>18</v>
      </c>
      <c r="E73" s="32" t="s">
        <v>103</v>
      </c>
      <c r="F73" s="33" t="s">
        <v>80</v>
      </c>
      <c r="G73" s="32" t="s">
        <v>66</v>
      </c>
      <c r="H73" s="33" t="s">
        <v>22</v>
      </c>
      <c r="I73" s="34">
        <v>29000</v>
      </c>
      <c r="J73" s="37">
        <v>832.3</v>
      </c>
      <c r="K73" s="37">
        <v>0</v>
      </c>
      <c r="L73" s="37">
        <v>881.6</v>
      </c>
      <c r="M73" s="37">
        <v>25</v>
      </c>
      <c r="N73" s="49">
        <f t="shared" si="1"/>
        <v>1738.9</v>
      </c>
      <c r="O73" s="51">
        <f t="shared" si="2"/>
        <v>27261.1</v>
      </c>
      <c r="P73" s="31"/>
      <c r="Q73" s="31"/>
    </row>
    <row r="74" spans="2:17">
      <c r="B74" s="30">
        <v>65</v>
      </c>
      <c r="C74" s="32" t="s">
        <v>137</v>
      </c>
      <c r="D74" s="33" t="s">
        <v>24</v>
      </c>
      <c r="E74" s="32" t="s">
        <v>131</v>
      </c>
      <c r="F74" s="33" t="s">
        <v>132</v>
      </c>
      <c r="G74" s="32" t="s">
        <v>101</v>
      </c>
      <c r="H74" s="33" t="s">
        <v>22</v>
      </c>
      <c r="I74" s="34">
        <v>27000</v>
      </c>
      <c r="J74" s="37">
        <v>774.9</v>
      </c>
      <c r="K74" s="37">
        <v>0</v>
      </c>
      <c r="L74" s="37">
        <v>820.8</v>
      </c>
      <c r="M74" s="37">
        <v>25</v>
      </c>
      <c r="N74" s="49">
        <f t="shared" si="1"/>
        <v>1620.6999999999998</v>
      </c>
      <c r="O74" s="51">
        <f>+I74-N74</f>
        <v>25379.3</v>
      </c>
      <c r="P74" s="31"/>
      <c r="Q74" s="31"/>
    </row>
    <row r="75" spans="2:17" ht="15" customHeight="1">
      <c r="B75" s="30">
        <v>66</v>
      </c>
      <c r="C75" s="32" t="s">
        <v>138</v>
      </c>
      <c r="D75" s="33" t="s">
        <v>24</v>
      </c>
      <c r="E75" s="32" t="s">
        <v>139</v>
      </c>
      <c r="F75" s="33" t="s">
        <v>132</v>
      </c>
      <c r="G75" s="32" t="s">
        <v>101</v>
      </c>
      <c r="H75" s="33" t="s">
        <v>22</v>
      </c>
      <c r="I75" s="34">
        <v>26250</v>
      </c>
      <c r="J75" s="37">
        <v>753.38</v>
      </c>
      <c r="K75" s="37">
        <v>0</v>
      </c>
      <c r="L75" s="37">
        <v>798</v>
      </c>
      <c r="M75" s="37">
        <v>25</v>
      </c>
      <c r="N75" s="49">
        <f t="shared" ref="N75:N121" si="3">+J75+K75+L75+M75</f>
        <v>1576.38</v>
      </c>
      <c r="O75" s="51">
        <f t="shared" si="2"/>
        <v>24673.62</v>
      </c>
      <c r="P75" s="31"/>
      <c r="Q75" s="31"/>
    </row>
    <row r="76" spans="2:17">
      <c r="B76" s="30">
        <v>67</v>
      </c>
      <c r="C76" s="32" t="s">
        <v>140</v>
      </c>
      <c r="D76" s="33" t="s">
        <v>18</v>
      </c>
      <c r="E76" s="32" t="s">
        <v>103</v>
      </c>
      <c r="F76" s="33" t="s">
        <v>80</v>
      </c>
      <c r="G76" s="32" t="s">
        <v>30</v>
      </c>
      <c r="H76" s="33" t="s">
        <v>22</v>
      </c>
      <c r="I76" s="34">
        <v>26250</v>
      </c>
      <c r="J76" s="37">
        <v>753.38</v>
      </c>
      <c r="K76" s="37">
        <v>0</v>
      </c>
      <c r="L76" s="37">
        <v>798</v>
      </c>
      <c r="M76" s="37">
        <v>25</v>
      </c>
      <c r="N76" s="49">
        <f t="shared" si="3"/>
        <v>1576.38</v>
      </c>
      <c r="O76" s="51">
        <f t="shared" si="2"/>
        <v>24673.62</v>
      </c>
      <c r="P76" s="31"/>
      <c r="Q76" s="31"/>
    </row>
    <row r="77" spans="2:17">
      <c r="B77" s="30">
        <v>68</v>
      </c>
      <c r="C77" s="32" t="s">
        <v>141</v>
      </c>
      <c r="D77" s="33" t="s">
        <v>24</v>
      </c>
      <c r="E77" s="32" t="s">
        <v>79</v>
      </c>
      <c r="F77" s="33" t="s">
        <v>80</v>
      </c>
      <c r="G77" s="32" t="s">
        <v>21</v>
      </c>
      <c r="H77" s="33" t="s">
        <v>22</v>
      </c>
      <c r="I77" s="34">
        <v>25000</v>
      </c>
      <c r="J77" s="37">
        <f>+I77*2.87%</f>
        <v>717.5</v>
      </c>
      <c r="K77" s="37">
        <v>0</v>
      </c>
      <c r="L77" s="37">
        <f>+I77*3.04%</f>
        <v>760</v>
      </c>
      <c r="M77" s="37">
        <v>25</v>
      </c>
      <c r="N77" s="49">
        <f t="shared" si="3"/>
        <v>1502.5</v>
      </c>
      <c r="O77" s="51">
        <f t="shared" ref="O77:O84" si="4">+I77-N77</f>
        <v>23497.5</v>
      </c>
      <c r="P77" s="31"/>
      <c r="Q77" s="31"/>
    </row>
    <row r="78" spans="2:17">
      <c r="B78" s="30">
        <v>69</v>
      </c>
      <c r="C78" s="32" t="s">
        <v>142</v>
      </c>
      <c r="D78" s="33" t="s">
        <v>24</v>
      </c>
      <c r="E78" s="32" t="s">
        <v>79</v>
      </c>
      <c r="F78" s="33" t="s">
        <v>80</v>
      </c>
      <c r="G78" s="32" t="s">
        <v>21</v>
      </c>
      <c r="H78" s="33" t="s">
        <v>22</v>
      </c>
      <c r="I78" s="34">
        <v>25000</v>
      </c>
      <c r="J78" s="37">
        <f>+I78*2.87%</f>
        <v>717.5</v>
      </c>
      <c r="K78" s="37">
        <v>0</v>
      </c>
      <c r="L78" s="37">
        <f>+I78*3.04%</f>
        <v>760</v>
      </c>
      <c r="M78" s="37">
        <v>25</v>
      </c>
      <c r="N78" s="49">
        <f t="shared" si="3"/>
        <v>1502.5</v>
      </c>
      <c r="O78" s="51">
        <f t="shared" si="4"/>
        <v>23497.5</v>
      </c>
      <c r="P78" s="31"/>
      <c r="Q78" s="31"/>
    </row>
    <row r="79" spans="2:17">
      <c r="B79" s="30">
        <v>70</v>
      </c>
      <c r="C79" s="32" t="s">
        <v>143</v>
      </c>
      <c r="D79" s="33" t="s">
        <v>24</v>
      </c>
      <c r="E79" s="32" t="s">
        <v>79</v>
      </c>
      <c r="F79" s="33" t="s">
        <v>80</v>
      </c>
      <c r="G79" s="32" t="s">
        <v>21</v>
      </c>
      <c r="H79" s="33" t="s">
        <v>22</v>
      </c>
      <c r="I79" s="34">
        <v>25000</v>
      </c>
      <c r="J79" s="37">
        <f>+I79*2.87%</f>
        <v>717.5</v>
      </c>
      <c r="K79" s="37">
        <v>0</v>
      </c>
      <c r="L79" s="37">
        <f>+I79*3.04%</f>
        <v>760</v>
      </c>
      <c r="M79" s="37">
        <v>25</v>
      </c>
      <c r="N79" s="49">
        <f t="shared" si="3"/>
        <v>1502.5</v>
      </c>
      <c r="O79" s="51">
        <f t="shared" si="4"/>
        <v>23497.5</v>
      </c>
      <c r="P79" s="31"/>
      <c r="Q79" s="31"/>
    </row>
    <row r="80" spans="2:17">
      <c r="B80" s="30">
        <v>71</v>
      </c>
      <c r="C80" s="32" t="s">
        <v>144</v>
      </c>
      <c r="D80" s="33" t="s">
        <v>18</v>
      </c>
      <c r="E80" s="32" t="s">
        <v>145</v>
      </c>
      <c r="F80" s="33" t="s">
        <v>80</v>
      </c>
      <c r="G80" s="32" t="s">
        <v>101</v>
      </c>
      <c r="H80" s="33" t="s">
        <v>22</v>
      </c>
      <c r="I80" s="34">
        <v>25000</v>
      </c>
      <c r="J80" s="37">
        <v>717.5</v>
      </c>
      <c r="K80" s="37">
        <v>0</v>
      </c>
      <c r="L80" s="37">
        <v>760</v>
      </c>
      <c r="M80" s="37">
        <v>25</v>
      </c>
      <c r="N80" s="49">
        <f t="shared" si="3"/>
        <v>1502.5</v>
      </c>
      <c r="O80" s="51">
        <f t="shared" si="4"/>
        <v>23497.5</v>
      </c>
      <c r="P80" s="31"/>
      <c r="Q80" s="31"/>
    </row>
    <row r="81" spans="2:17" ht="15" customHeight="1">
      <c r="B81" s="30">
        <v>72</v>
      </c>
      <c r="C81" s="32" t="s">
        <v>146</v>
      </c>
      <c r="D81" s="33" t="s">
        <v>18</v>
      </c>
      <c r="E81" s="32" t="s">
        <v>147</v>
      </c>
      <c r="F81" s="33" t="s">
        <v>80</v>
      </c>
      <c r="G81" s="32" t="s">
        <v>101</v>
      </c>
      <c r="H81" s="33" t="s">
        <v>22</v>
      </c>
      <c r="I81" s="34">
        <v>25000</v>
      </c>
      <c r="J81" s="37">
        <v>717.5</v>
      </c>
      <c r="K81" s="37">
        <v>0</v>
      </c>
      <c r="L81" s="37">
        <v>760</v>
      </c>
      <c r="M81" s="37">
        <v>25</v>
      </c>
      <c r="N81" s="49">
        <f t="shared" si="3"/>
        <v>1502.5</v>
      </c>
      <c r="O81" s="51">
        <f t="shared" si="4"/>
        <v>23497.5</v>
      </c>
      <c r="P81" s="31"/>
      <c r="Q81" s="31"/>
    </row>
    <row r="82" spans="2:17" ht="15" customHeight="1">
      <c r="B82" s="30">
        <v>73</v>
      </c>
      <c r="C82" s="32" t="s">
        <v>148</v>
      </c>
      <c r="D82" s="33" t="s">
        <v>18</v>
      </c>
      <c r="E82" s="32" t="s">
        <v>147</v>
      </c>
      <c r="F82" s="33" t="s">
        <v>80</v>
      </c>
      <c r="G82" s="32" t="s">
        <v>101</v>
      </c>
      <c r="H82" s="33" t="s">
        <v>22</v>
      </c>
      <c r="I82" s="34">
        <v>25000</v>
      </c>
      <c r="J82" s="37">
        <v>717.5</v>
      </c>
      <c r="K82" s="37">
        <v>0</v>
      </c>
      <c r="L82" s="37">
        <v>760</v>
      </c>
      <c r="M82" s="37">
        <v>25</v>
      </c>
      <c r="N82" s="49">
        <f t="shared" si="3"/>
        <v>1502.5</v>
      </c>
      <c r="O82" s="51">
        <f t="shared" si="4"/>
        <v>23497.5</v>
      </c>
      <c r="P82" s="31"/>
      <c r="Q82" s="31"/>
    </row>
    <row r="83" spans="2:17" ht="15" customHeight="1">
      <c r="B83" s="30">
        <v>74</v>
      </c>
      <c r="C83" s="32" t="s">
        <v>149</v>
      </c>
      <c r="D83" s="33" t="s">
        <v>24</v>
      </c>
      <c r="E83" s="32" t="s">
        <v>139</v>
      </c>
      <c r="F83" s="33" t="s">
        <v>132</v>
      </c>
      <c r="G83" s="32" t="s">
        <v>101</v>
      </c>
      <c r="H83" s="33" t="s">
        <v>22</v>
      </c>
      <c r="I83" s="34">
        <v>25000</v>
      </c>
      <c r="J83" s="37">
        <v>717.5</v>
      </c>
      <c r="K83" s="37">
        <v>0</v>
      </c>
      <c r="L83" s="37">
        <v>760</v>
      </c>
      <c r="M83" s="37">
        <v>25</v>
      </c>
      <c r="N83" s="49">
        <f t="shared" si="3"/>
        <v>1502.5</v>
      </c>
      <c r="O83" s="51">
        <f t="shared" si="4"/>
        <v>23497.5</v>
      </c>
      <c r="P83" s="31"/>
      <c r="Q83" s="31"/>
    </row>
    <row r="84" spans="2:17" ht="15" customHeight="1">
      <c r="B84" s="30">
        <v>75</v>
      </c>
      <c r="C84" s="32" t="s">
        <v>150</v>
      </c>
      <c r="D84" s="33" t="s">
        <v>24</v>
      </c>
      <c r="E84" s="32" t="s">
        <v>139</v>
      </c>
      <c r="F84" s="33" t="s">
        <v>132</v>
      </c>
      <c r="G84" s="32" t="s">
        <v>101</v>
      </c>
      <c r="H84" s="33" t="s">
        <v>22</v>
      </c>
      <c r="I84" s="34">
        <v>25000</v>
      </c>
      <c r="J84" s="37">
        <v>717.5</v>
      </c>
      <c r="K84" s="37">
        <v>0</v>
      </c>
      <c r="L84" s="37">
        <v>760</v>
      </c>
      <c r="M84" s="37">
        <v>25</v>
      </c>
      <c r="N84" s="49">
        <f t="shared" si="3"/>
        <v>1502.5</v>
      </c>
      <c r="O84" s="51">
        <f t="shared" si="4"/>
        <v>23497.5</v>
      </c>
      <c r="P84" s="31"/>
      <c r="Q84" s="31"/>
    </row>
    <row r="85" spans="2:17" ht="15" customHeight="1">
      <c r="B85" s="30">
        <v>76</v>
      </c>
      <c r="C85" s="32" t="s">
        <v>151</v>
      </c>
      <c r="D85" s="33" t="s">
        <v>24</v>
      </c>
      <c r="E85" s="32" t="s">
        <v>139</v>
      </c>
      <c r="F85" s="33" t="s">
        <v>132</v>
      </c>
      <c r="G85" s="32" t="s">
        <v>101</v>
      </c>
      <c r="H85" s="33" t="s">
        <v>22</v>
      </c>
      <c r="I85" s="34">
        <v>25000</v>
      </c>
      <c r="J85" s="37">
        <v>717.5</v>
      </c>
      <c r="K85" s="37">
        <v>0</v>
      </c>
      <c r="L85" s="37">
        <v>760</v>
      </c>
      <c r="M85" s="37">
        <v>25</v>
      </c>
      <c r="N85" s="49">
        <f t="shared" si="3"/>
        <v>1502.5</v>
      </c>
      <c r="O85" s="51">
        <f t="shared" ref="O85:O120" si="5">+I85-N85</f>
        <v>23497.5</v>
      </c>
      <c r="P85" s="31"/>
      <c r="Q85" s="31"/>
    </row>
    <row r="86" spans="2:17" ht="15" customHeight="1">
      <c r="B86" s="30">
        <v>77</v>
      </c>
      <c r="C86" s="32" t="s">
        <v>152</v>
      </c>
      <c r="D86" s="33" t="s">
        <v>24</v>
      </c>
      <c r="E86" s="32" t="s">
        <v>139</v>
      </c>
      <c r="F86" s="33" t="s">
        <v>132</v>
      </c>
      <c r="G86" s="32" t="s">
        <v>101</v>
      </c>
      <c r="H86" s="33" t="s">
        <v>22</v>
      </c>
      <c r="I86" s="34">
        <v>25000</v>
      </c>
      <c r="J86" s="37">
        <v>717.5</v>
      </c>
      <c r="K86" s="37">
        <v>0</v>
      </c>
      <c r="L86" s="37">
        <v>760</v>
      </c>
      <c r="M86" s="37">
        <v>25</v>
      </c>
      <c r="N86" s="49">
        <f t="shared" si="3"/>
        <v>1502.5</v>
      </c>
      <c r="O86" s="51">
        <f t="shared" si="5"/>
        <v>23497.5</v>
      </c>
      <c r="P86" s="31"/>
      <c r="Q86" s="31"/>
    </row>
    <row r="87" spans="2:17" ht="15" customHeight="1">
      <c r="B87" s="30">
        <v>78</v>
      </c>
      <c r="C87" s="32" t="s">
        <v>153</v>
      </c>
      <c r="D87" s="33" t="s">
        <v>24</v>
      </c>
      <c r="E87" s="32" t="s">
        <v>79</v>
      </c>
      <c r="F87" s="33" t="s">
        <v>80</v>
      </c>
      <c r="G87" s="32" t="s">
        <v>66</v>
      </c>
      <c r="H87" s="33" t="s">
        <v>22</v>
      </c>
      <c r="I87" s="34">
        <v>25000</v>
      </c>
      <c r="J87" s="37">
        <v>717.5</v>
      </c>
      <c r="K87" s="37">
        <v>0</v>
      </c>
      <c r="L87" s="37">
        <v>760</v>
      </c>
      <c r="M87" s="37">
        <v>25</v>
      </c>
      <c r="N87" s="49">
        <f t="shared" si="3"/>
        <v>1502.5</v>
      </c>
      <c r="O87" s="51">
        <f t="shared" si="5"/>
        <v>23497.5</v>
      </c>
      <c r="P87" s="31"/>
      <c r="Q87" s="31"/>
    </row>
    <row r="88" spans="2:17" ht="15" customHeight="1">
      <c r="B88" s="30">
        <v>79</v>
      </c>
      <c r="C88" s="32" t="s">
        <v>154</v>
      </c>
      <c r="D88" s="33" t="s">
        <v>24</v>
      </c>
      <c r="E88" s="32" t="s">
        <v>139</v>
      </c>
      <c r="F88" s="33" t="s">
        <v>132</v>
      </c>
      <c r="G88" s="32" t="s">
        <v>101</v>
      </c>
      <c r="H88" s="33" t="s">
        <v>22</v>
      </c>
      <c r="I88" s="34">
        <v>23100</v>
      </c>
      <c r="J88" s="37">
        <v>662.97</v>
      </c>
      <c r="K88" s="37">
        <v>0</v>
      </c>
      <c r="L88" s="37">
        <v>702.24</v>
      </c>
      <c r="M88" s="37">
        <v>25</v>
      </c>
      <c r="N88" s="49">
        <f t="shared" si="3"/>
        <v>1390.21</v>
      </c>
      <c r="O88" s="51">
        <f t="shared" si="5"/>
        <v>21709.79</v>
      </c>
      <c r="P88" s="31"/>
      <c r="Q88" s="31"/>
    </row>
    <row r="89" spans="2:17">
      <c r="B89" s="30">
        <v>80</v>
      </c>
      <c r="C89" s="32" t="s">
        <v>155</v>
      </c>
      <c r="D89" s="33" t="s">
        <v>24</v>
      </c>
      <c r="E89" s="32" t="s">
        <v>139</v>
      </c>
      <c r="F89" s="33" t="s">
        <v>132</v>
      </c>
      <c r="G89" s="32" t="s">
        <v>101</v>
      </c>
      <c r="H89" s="33" t="s">
        <v>22</v>
      </c>
      <c r="I89" s="34">
        <v>22000</v>
      </c>
      <c r="J89" s="37">
        <v>631.4</v>
      </c>
      <c r="K89" s="37">
        <v>0</v>
      </c>
      <c r="L89" s="37">
        <v>668.8</v>
      </c>
      <c r="M89" s="37">
        <v>25</v>
      </c>
      <c r="N89" s="49">
        <f t="shared" si="3"/>
        <v>1325.1999999999998</v>
      </c>
      <c r="O89" s="51">
        <f t="shared" si="5"/>
        <v>20674.8</v>
      </c>
      <c r="P89" s="31"/>
      <c r="Q89" s="31"/>
    </row>
    <row r="90" spans="2:17">
      <c r="B90" s="30">
        <v>81</v>
      </c>
      <c r="C90" s="32" t="s">
        <v>156</v>
      </c>
      <c r="D90" s="33" t="s">
        <v>24</v>
      </c>
      <c r="E90" s="32" t="s">
        <v>139</v>
      </c>
      <c r="F90" s="33" t="s">
        <v>132</v>
      </c>
      <c r="G90" s="32" t="s">
        <v>101</v>
      </c>
      <c r="H90" s="33" t="s">
        <v>22</v>
      </c>
      <c r="I90" s="34">
        <v>22000</v>
      </c>
      <c r="J90" s="37">
        <v>631.4</v>
      </c>
      <c r="K90" s="37">
        <v>0</v>
      </c>
      <c r="L90" s="37">
        <v>668.8</v>
      </c>
      <c r="M90" s="37">
        <v>25</v>
      </c>
      <c r="N90" s="49">
        <f t="shared" si="3"/>
        <v>1325.1999999999998</v>
      </c>
      <c r="O90" s="51">
        <f t="shared" si="5"/>
        <v>20674.8</v>
      </c>
      <c r="P90" s="31"/>
      <c r="Q90" s="31"/>
    </row>
    <row r="91" spans="2:17">
      <c r="B91" s="30">
        <v>82</v>
      </c>
      <c r="C91" s="32" t="s">
        <v>157</v>
      </c>
      <c r="D91" s="33" t="s">
        <v>24</v>
      </c>
      <c r="E91" s="32" t="s">
        <v>79</v>
      </c>
      <c r="F91" s="33" t="s">
        <v>80</v>
      </c>
      <c r="G91" s="32" t="s">
        <v>21</v>
      </c>
      <c r="H91" s="33" t="s">
        <v>22</v>
      </c>
      <c r="I91" s="34">
        <v>22000</v>
      </c>
      <c r="J91" s="37">
        <v>631.4</v>
      </c>
      <c r="K91" s="37">
        <v>0</v>
      </c>
      <c r="L91" s="37">
        <v>668.8</v>
      </c>
      <c r="M91" s="37">
        <v>25</v>
      </c>
      <c r="N91" s="49">
        <f t="shared" si="3"/>
        <v>1325.1999999999998</v>
      </c>
      <c r="O91" s="51">
        <f t="shared" si="5"/>
        <v>20674.8</v>
      </c>
      <c r="P91" s="31"/>
      <c r="Q91" s="31"/>
    </row>
    <row r="92" spans="2:17">
      <c r="B92" s="30">
        <v>83</v>
      </c>
      <c r="C92" s="32" t="s">
        <v>158</v>
      </c>
      <c r="D92" s="33" t="s">
        <v>24</v>
      </c>
      <c r="E92" s="32" t="s">
        <v>79</v>
      </c>
      <c r="F92" s="33" t="s">
        <v>80</v>
      </c>
      <c r="G92" s="32" t="s">
        <v>21</v>
      </c>
      <c r="H92" s="33" t="s">
        <v>22</v>
      </c>
      <c r="I92" s="34">
        <v>22000</v>
      </c>
      <c r="J92" s="37">
        <v>631.4</v>
      </c>
      <c r="K92" s="37">
        <v>0</v>
      </c>
      <c r="L92" s="37">
        <v>668.8</v>
      </c>
      <c r="M92" s="37">
        <v>25</v>
      </c>
      <c r="N92" s="49">
        <f t="shared" si="3"/>
        <v>1325.1999999999998</v>
      </c>
      <c r="O92" s="51">
        <f t="shared" si="5"/>
        <v>20674.8</v>
      </c>
      <c r="P92" s="31"/>
      <c r="Q92" s="31"/>
    </row>
    <row r="93" spans="2:17">
      <c r="B93" s="30">
        <v>84</v>
      </c>
      <c r="C93" s="32" t="s">
        <v>159</v>
      </c>
      <c r="D93" s="33" t="s">
        <v>24</v>
      </c>
      <c r="E93" s="32" t="s">
        <v>139</v>
      </c>
      <c r="F93" s="33" t="s">
        <v>132</v>
      </c>
      <c r="G93" s="32" t="s">
        <v>101</v>
      </c>
      <c r="H93" s="33" t="s">
        <v>22</v>
      </c>
      <c r="I93" s="34">
        <v>22000</v>
      </c>
      <c r="J93" s="37">
        <v>631.4</v>
      </c>
      <c r="K93" s="37">
        <v>0</v>
      </c>
      <c r="L93" s="37">
        <v>668.8</v>
      </c>
      <c r="M93" s="37">
        <v>25</v>
      </c>
      <c r="N93" s="49">
        <f t="shared" si="3"/>
        <v>1325.1999999999998</v>
      </c>
      <c r="O93" s="51">
        <f t="shared" si="5"/>
        <v>20674.8</v>
      </c>
      <c r="P93" s="31"/>
      <c r="Q93" s="31"/>
    </row>
    <row r="94" spans="2:17">
      <c r="B94" s="30">
        <v>85</v>
      </c>
      <c r="C94" s="32" t="s">
        <v>160</v>
      </c>
      <c r="D94" s="33" t="s">
        <v>24</v>
      </c>
      <c r="E94" s="32" t="s">
        <v>139</v>
      </c>
      <c r="F94" s="33" t="s">
        <v>132</v>
      </c>
      <c r="G94" s="32" t="s">
        <v>101</v>
      </c>
      <c r="H94" s="33" t="s">
        <v>22</v>
      </c>
      <c r="I94" s="34">
        <v>22000</v>
      </c>
      <c r="J94" s="37">
        <v>631.4</v>
      </c>
      <c r="K94" s="37">
        <v>0</v>
      </c>
      <c r="L94" s="37">
        <v>668.8</v>
      </c>
      <c r="M94" s="37">
        <v>25</v>
      </c>
      <c r="N94" s="49">
        <f t="shared" si="3"/>
        <v>1325.1999999999998</v>
      </c>
      <c r="O94" s="51">
        <f t="shared" si="5"/>
        <v>20674.8</v>
      </c>
      <c r="P94" s="31"/>
      <c r="Q94" s="31"/>
    </row>
    <row r="95" spans="2:17">
      <c r="B95" s="30">
        <v>86</v>
      </c>
      <c r="C95" s="32" t="s">
        <v>161</v>
      </c>
      <c r="D95" s="33" t="s">
        <v>24</v>
      </c>
      <c r="E95" s="32" t="s">
        <v>139</v>
      </c>
      <c r="F95" s="33" t="s">
        <v>132</v>
      </c>
      <c r="G95" s="32" t="s">
        <v>101</v>
      </c>
      <c r="H95" s="33" t="s">
        <v>22</v>
      </c>
      <c r="I95" s="34">
        <v>22000</v>
      </c>
      <c r="J95" s="37">
        <v>631.4</v>
      </c>
      <c r="K95" s="37">
        <v>0</v>
      </c>
      <c r="L95" s="37">
        <v>668.8</v>
      </c>
      <c r="M95" s="37">
        <v>25</v>
      </c>
      <c r="N95" s="49">
        <f t="shared" si="3"/>
        <v>1325.1999999999998</v>
      </c>
      <c r="O95" s="51">
        <f t="shared" si="5"/>
        <v>20674.8</v>
      </c>
      <c r="P95" s="31"/>
      <c r="Q95" s="31"/>
    </row>
    <row r="96" spans="2:17">
      <c r="B96" s="30">
        <v>87</v>
      </c>
      <c r="C96" s="32" t="s">
        <v>162</v>
      </c>
      <c r="D96" s="33" t="s">
        <v>24</v>
      </c>
      <c r="E96" s="32" t="s">
        <v>139</v>
      </c>
      <c r="F96" s="33" t="s">
        <v>132</v>
      </c>
      <c r="G96" s="32" t="s">
        <v>101</v>
      </c>
      <c r="H96" s="33" t="s">
        <v>22</v>
      </c>
      <c r="I96" s="34">
        <v>22000</v>
      </c>
      <c r="J96" s="37">
        <v>631.4</v>
      </c>
      <c r="K96" s="37">
        <v>0</v>
      </c>
      <c r="L96" s="37">
        <v>668.8</v>
      </c>
      <c r="M96" s="37">
        <v>25</v>
      </c>
      <c r="N96" s="49">
        <f t="shared" si="3"/>
        <v>1325.1999999999998</v>
      </c>
      <c r="O96" s="51">
        <f t="shared" si="5"/>
        <v>20674.8</v>
      </c>
      <c r="P96" s="31"/>
      <c r="Q96" s="31"/>
    </row>
    <row r="97" spans="2:17">
      <c r="B97" s="30">
        <v>88</v>
      </c>
      <c r="C97" s="32" t="s">
        <v>163</v>
      </c>
      <c r="D97" s="33" t="s">
        <v>24</v>
      </c>
      <c r="E97" s="32" t="s">
        <v>139</v>
      </c>
      <c r="F97" s="33" t="s">
        <v>132</v>
      </c>
      <c r="G97" s="32" t="s">
        <v>101</v>
      </c>
      <c r="H97" s="33" t="s">
        <v>22</v>
      </c>
      <c r="I97" s="34">
        <v>22000</v>
      </c>
      <c r="J97" s="37">
        <v>631.4</v>
      </c>
      <c r="K97" s="37">
        <v>0</v>
      </c>
      <c r="L97" s="37">
        <v>668.8</v>
      </c>
      <c r="M97" s="37">
        <v>25</v>
      </c>
      <c r="N97" s="49">
        <f t="shared" si="3"/>
        <v>1325.1999999999998</v>
      </c>
      <c r="O97" s="51">
        <f t="shared" si="5"/>
        <v>20674.8</v>
      </c>
      <c r="P97" s="31"/>
      <c r="Q97" s="31"/>
    </row>
    <row r="98" spans="2:17">
      <c r="B98" s="30">
        <v>89</v>
      </c>
      <c r="C98" s="32" t="s">
        <v>164</v>
      </c>
      <c r="D98" s="33" t="s">
        <v>24</v>
      </c>
      <c r="E98" s="32" t="s">
        <v>139</v>
      </c>
      <c r="F98" s="33" t="s">
        <v>132</v>
      </c>
      <c r="G98" s="32" t="s">
        <v>101</v>
      </c>
      <c r="H98" s="33" t="s">
        <v>22</v>
      </c>
      <c r="I98" s="34">
        <v>22000</v>
      </c>
      <c r="J98" s="37">
        <v>631.4</v>
      </c>
      <c r="K98" s="37">
        <v>0</v>
      </c>
      <c r="L98" s="37">
        <v>668.8</v>
      </c>
      <c r="M98" s="37">
        <v>25</v>
      </c>
      <c r="N98" s="49">
        <f t="shared" si="3"/>
        <v>1325.1999999999998</v>
      </c>
      <c r="O98" s="51">
        <f t="shared" ref="O98:O103" si="6">+I98-N98</f>
        <v>20674.8</v>
      </c>
      <c r="P98" s="31"/>
      <c r="Q98" s="31"/>
    </row>
    <row r="99" spans="2:17">
      <c r="B99" s="30">
        <v>90</v>
      </c>
      <c r="C99" s="32" t="s">
        <v>165</v>
      </c>
      <c r="D99" s="33" t="s">
        <v>24</v>
      </c>
      <c r="E99" s="32" t="s">
        <v>139</v>
      </c>
      <c r="F99" s="33" t="s">
        <v>132</v>
      </c>
      <c r="G99" s="32" t="s">
        <v>101</v>
      </c>
      <c r="H99" s="33" t="s">
        <v>22</v>
      </c>
      <c r="I99" s="34">
        <v>22000</v>
      </c>
      <c r="J99" s="37">
        <v>631.4</v>
      </c>
      <c r="K99" s="37">
        <v>0</v>
      </c>
      <c r="L99" s="37">
        <v>668.8</v>
      </c>
      <c r="M99" s="37">
        <v>25</v>
      </c>
      <c r="N99" s="49">
        <f t="shared" si="3"/>
        <v>1325.1999999999998</v>
      </c>
      <c r="O99" s="51">
        <f t="shared" si="6"/>
        <v>20674.8</v>
      </c>
      <c r="P99" s="31"/>
      <c r="Q99" s="31"/>
    </row>
    <row r="100" spans="2:17">
      <c r="B100" s="30">
        <v>91</v>
      </c>
      <c r="C100" s="32" t="s">
        <v>166</v>
      </c>
      <c r="D100" s="33" t="s">
        <v>24</v>
      </c>
      <c r="E100" s="32" t="s">
        <v>139</v>
      </c>
      <c r="F100" s="33" t="s">
        <v>132</v>
      </c>
      <c r="G100" s="32" t="s">
        <v>101</v>
      </c>
      <c r="H100" s="33" t="s">
        <v>22</v>
      </c>
      <c r="I100" s="34">
        <v>22000</v>
      </c>
      <c r="J100" s="37">
        <v>631.4</v>
      </c>
      <c r="K100" s="37">
        <v>0</v>
      </c>
      <c r="L100" s="37">
        <v>668.8</v>
      </c>
      <c r="M100" s="37">
        <v>25</v>
      </c>
      <c r="N100" s="49">
        <f t="shared" si="3"/>
        <v>1325.1999999999998</v>
      </c>
      <c r="O100" s="51">
        <f t="shared" si="6"/>
        <v>20674.8</v>
      </c>
      <c r="P100" s="31"/>
      <c r="Q100" s="31"/>
    </row>
    <row r="101" spans="2:17">
      <c r="B101" s="30">
        <v>92</v>
      </c>
      <c r="C101" s="32" t="s">
        <v>167</v>
      </c>
      <c r="D101" s="33" t="s">
        <v>24</v>
      </c>
      <c r="E101" s="32" t="s">
        <v>139</v>
      </c>
      <c r="F101" s="33" t="s">
        <v>132</v>
      </c>
      <c r="G101" s="32" t="s">
        <v>101</v>
      </c>
      <c r="H101" s="33" t="s">
        <v>22</v>
      </c>
      <c r="I101" s="34">
        <v>22000</v>
      </c>
      <c r="J101" s="37">
        <v>631.4</v>
      </c>
      <c r="K101" s="37">
        <v>0</v>
      </c>
      <c r="L101" s="37">
        <v>668.8</v>
      </c>
      <c r="M101" s="37">
        <v>25</v>
      </c>
      <c r="N101" s="49">
        <f t="shared" si="3"/>
        <v>1325.1999999999998</v>
      </c>
      <c r="O101" s="51">
        <f t="shared" si="6"/>
        <v>20674.8</v>
      </c>
      <c r="P101" s="31"/>
      <c r="Q101" s="31"/>
    </row>
    <row r="102" spans="2:17">
      <c r="B102" s="30">
        <v>93</v>
      </c>
      <c r="C102" s="32" t="s">
        <v>168</v>
      </c>
      <c r="D102" s="33" t="s">
        <v>24</v>
      </c>
      <c r="E102" s="32" t="s">
        <v>139</v>
      </c>
      <c r="F102" s="33" t="s">
        <v>132</v>
      </c>
      <c r="G102" s="32" t="s">
        <v>101</v>
      </c>
      <c r="H102" s="33" t="s">
        <v>22</v>
      </c>
      <c r="I102" s="34">
        <v>22000</v>
      </c>
      <c r="J102" s="37">
        <v>631.4</v>
      </c>
      <c r="K102" s="37">
        <v>0</v>
      </c>
      <c r="L102" s="37">
        <v>668.8</v>
      </c>
      <c r="M102" s="37">
        <v>25</v>
      </c>
      <c r="N102" s="49">
        <f t="shared" si="3"/>
        <v>1325.1999999999998</v>
      </c>
      <c r="O102" s="51">
        <f t="shared" si="6"/>
        <v>20674.8</v>
      </c>
      <c r="P102" s="31"/>
      <c r="Q102" s="31"/>
    </row>
    <row r="103" spans="2:17">
      <c r="B103" s="30">
        <v>94</v>
      </c>
      <c r="C103" s="32" t="s">
        <v>169</v>
      </c>
      <c r="D103" s="33" t="s">
        <v>24</v>
      </c>
      <c r="E103" s="32" t="s">
        <v>139</v>
      </c>
      <c r="F103" s="33" t="s">
        <v>132</v>
      </c>
      <c r="G103" s="32" t="s">
        <v>101</v>
      </c>
      <c r="H103" s="33" t="s">
        <v>22</v>
      </c>
      <c r="I103" s="34">
        <v>22000</v>
      </c>
      <c r="J103" s="37">
        <v>631.4</v>
      </c>
      <c r="K103" s="37">
        <v>0</v>
      </c>
      <c r="L103" s="37">
        <v>668.8</v>
      </c>
      <c r="M103" s="37">
        <v>25</v>
      </c>
      <c r="N103" s="49">
        <f t="shared" si="3"/>
        <v>1325.1999999999998</v>
      </c>
      <c r="O103" s="51">
        <f t="shared" si="6"/>
        <v>20674.8</v>
      </c>
      <c r="P103" s="31"/>
      <c r="Q103" s="31"/>
    </row>
    <row r="104" spans="2:17" ht="15" customHeight="1">
      <c r="B104" s="30">
        <v>95</v>
      </c>
      <c r="C104" s="32" t="s">
        <v>170</v>
      </c>
      <c r="D104" s="33" t="s">
        <v>24</v>
      </c>
      <c r="E104" s="32" t="s">
        <v>171</v>
      </c>
      <c r="F104" s="33" t="s">
        <v>132</v>
      </c>
      <c r="G104" s="32" t="s">
        <v>101</v>
      </c>
      <c r="H104" s="33" t="s">
        <v>22</v>
      </c>
      <c r="I104" s="34">
        <v>22000</v>
      </c>
      <c r="J104" s="37">
        <v>631.4</v>
      </c>
      <c r="K104" s="37">
        <v>0</v>
      </c>
      <c r="L104" s="37">
        <v>668.8</v>
      </c>
      <c r="M104" s="37">
        <v>25</v>
      </c>
      <c r="N104" s="49">
        <f t="shared" si="3"/>
        <v>1325.1999999999998</v>
      </c>
      <c r="O104" s="51">
        <f t="shared" si="5"/>
        <v>20674.8</v>
      </c>
      <c r="P104" s="31"/>
      <c r="Q104" s="31"/>
    </row>
    <row r="105" spans="2:17" ht="15" customHeight="1">
      <c r="B105" s="30">
        <v>96</v>
      </c>
      <c r="C105" s="32" t="s">
        <v>172</v>
      </c>
      <c r="D105" s="33" t="s">
        <v>24</v>
      </c>
      <c r="E105" s="32" t="s">
        <v>173</v>
      </c>
      <c r="F105" s="33" t="s">
        <v>132</v>
      </c>
      <c r="G105" s="32" t="s">
        <v>101</v>
      </c>
      <c r="H105" s="33" t="s">
        <v>22</v>
      </c>
      <c r="I105" s="34">
        <v>22000</v>
      </c>
      <c r="J105" s="37">
        <v>631.4</v>
      </c>
      <c r="K105" s="37">
        <v>0</v>
      </c>
      <c r="L105" s="37">
        <v>668.8</v>
      </c>
      <c r="M105" s="37">
        <v>25</v>
      </c>
      <c r="N105" s="49">
        <f t="shared" si="3"/>
        <v>1325.1999999999998</v>
      </c>
      <c r="O105" s="51">
        <f t="shared" si="5"/>
        <v>20674.8</v>
      </c>
      <c r="P105" s="31"/>
      <c r="Q105" s="31"/>
    </row>
    <row r="106" spans="2:17">
      <c r="B106" s="30">
        <v>97</v>
      </c>
      <c r="C106" s="32" t="s">
        <v>174</v>
      </c>
      <c r="D106" s="33" t="s">
        <v>24</v>
      </c>
      <c r="E106" s="32" t="s">
        <v>175</v>
      </c>
      <c r="F106" s="33" t="s">
        <v>80</v>
      </c>
      <c r="G106" s="32" t="s">
        <v>30</v>
      </c>
      <c r="H106" s="33" t="s">
        <v>22</v>
      </c>
      <c r="I106" s="34">
        <v>22000</v>
      </c>
      <c r="J106" s="37">
        <v>631.4</v>
      </c>
      <c r="K106" s="37">
        <v>0</v>
      </c>
      <c r="L106" s="37">
        <v>668.8</v>
      </c>
      <c r="M106" s="37">
        <v>25</v>
      </c>
      <c r="N106" s="49">
        <f t="shared" si="3"/>
        <v>1325.1999999999998</v>
      </c>
      <c r="O106" s="51">
        <f t="shared" si="5"/>
        <v>20674.8</v>
      </c>
      <c r="P106" s="31"/>
      <c r="Q106" s="31"/>
    </row>
    <row r="107" spans="2:17">
      <c r="B107" s="30">
        <v>98</v>
      </c>
      <c r="C107" s="32" t="s">
        <v>176</v>
      </c>
      <c r="D107" s="33" t="s">
        <v>24</v>
      </c>
      <c r="E107" s="32" t="s">
        <v>175</v>
      </c>
      <c r="F107" s="33" t="s">
        <v>80</v>
      </c>
      <c r="G107" s="32" t="s">
        <v>30</v>
      </c>
      <c r="H107" s="33" t="s">
        <v>22</v>
      </c>
      <c r="I107" s="34">
        <v>22000</v>
      </c>
      <c r="J107" s="37">
        <v>631.4</v>
      </c>
      <c r="K107" s="37">
        <v>0</v>
      </c>
      <c r="L107" s="37">
        <v>668.8</v>
      </c>
      <c r="M107" s="37">
        <v>25</v>
      </c>
      <c r="N107" s="49">
        <f t="shared" si="3"/>
        <v>1325.1999999999998</v>
      </c>
      <c r="O107" s="51">
        <f t="shared" si="5"/>
        <v>20674.8</v>
      </c>
      <c r="P107" s="31"/>
      <c r="Q107" s="31"/>
    </row>
    <row r="108" spans="2:17">
      <c r="B108" s="30">
        <v>99</v>
      </c>
      <c r="C108" s="32" t="s">
        <v>177</v>
      </c>
      <c r="D108" s="33" t="s">
        <v>24</v>
      </c>
      <c r="E108" s="32" t="s">
        <v>139</v>
      </c>
      <c r="F108" s="33" t="s">
        <v>132</v>
      </c>
      <c r="G108" s="32" t="s">
        <v>101</v>
      </c>
      <c r="H108" s="33" t="s">
        <v>22</v>
      </c>
      <c r="I108" s="34">
        <v>20000</v>
      </c>
      <c r="J108" s="37">
        <v>574</v>
      </c>
      <c r="K108" s="37">
        <v>0</v>
      </c>
      <c r="L108" s="37">
        <v>608</v>
      </c>
      <c r="M108" s="37">
        <v>1612.38</v>
      </c>
      <c r="N108" s="49">
        <f t="shared" si="3"/>
        <v>2794.38</v>
      </c>
      <c r="O108" s="51">
        <f t="shared" si="5"/>
        <v>17205.62</v>
      </c>
      <c r="P108" s="31"/>
      <c r="Q108" s="31"/>
    </row>
    <row r="109" spans="2:17">
      <c r="B109" s="30">
        <v>100</v>
      </c>
      <c r="C109" s="32" t="s">
        <v>178</v>
      </c>
      <c r="D109" s="33" t="s">
        <v>24</v>
      </c>
      <c r="E109" s="32" t="s">
        <v>179</v>
      </c>
      <c r="F109" s="33" t="s">
        <v>132</v>
      </c>
      <c r="G109" s="32" t="s">
        <v>101</v>
      </c>
      <c r="H109" s="33" t="s">
        <v>22</v>
      </c>
      <c r="I109" s="34">
        <v>20000</v>
      </c>
      <c r="J109" s="37">
        <v>574</v>
      </c>
      <c r="K109" s="37">
        <v>0</v>
      </c>
      <c r="L109" s="37">
        <v>608</v>
      </c>
      <c r="M109" s="37">
        <v>25</v>
      </c>
      <c r="N109" s="49">
        <f t="shared" si="3"/>
        <v>1207</v>
      </c>
      <c r="O109" s="51">
        <f t="shared" si="5"/>
        <v>18793</v>
      </c>
      <c r="P109" s="31"/>
      <c r="Q109" s="31"/>
    </row>
    <row r="110" spans="2:17">
      <c r="B110" s="30">
        <v>101</v>
      </c>
      <c r="C110" s="32" t="s">
        <v>180</v>
      </c>
      <c r="D110" s="33" t="s">
        <v>18</v>
      </c>
      <c r="E110" s="32" t="s">
        <v>181</v>
      </c>
      <c r="F110" s="33" t="s">
        <v>132</v>
      </c>
      <c r="G110" s="32" t="s">
        <v>101</v>
      </c>
      <c r="H110" s="33" t="s">
        <v>22</v>
      </c>
      <c r="I110" s="34">
        <v>19800</v>
      </c>
      <c r="J110" s="37">
        <v>568.26</v>
      </c>
      <c r="K110" s="37">
        <v>0</v>
      </c>
      <c r="L110" s="37">
        <v>601.91999999999996</v>
      </c>
      <c r="M110" s="37">
        <v>25</v>
      </c>
      <c r="N110" s="49">
        <f t="shared" si="3"/>
        <v>1195.1799999999998</v>
      </c>
      <c r="O110" s="51">
        <f t="shared" si="5"/>
        <v>18604.82</v>
      </c>
      <c r="P110" s="31"/>
      <c r="Q110" s="31"/>
    </row>
    <row r="111" spans="2:17">
      <c r="B111" s="30">
        <v>102</v>
      </c>
      <c r="C111" s="32" t="s">
        <v>182</v>
      </c>
      <c r="D111" s="33" t="s">
        <v>24</v>
      </c>
      <c r="E111" s="32" t="s">
        <v>175</v>
      </c>
      <c r="F111" s="33" t="s">
        <v>80</v>
      </c>
      <c r="G111" s="32" t="s">
        <v>30</v>
      </c>
      <c r="H111" s="33" t="s">
        <v>22</v>
      </c>
      <c r="I111" s="34">
        <v>19800</v>
      </c>
      <c r="J111" s="37">
        <v>568.26</v>
      </c>
      <c r="K111" s="37">
        <v>0</v>
      </c>
      <c r="L111" s="37">
        <v>601.91999999999996</v>
      </c>
      <c r="M111" s="37">
        <v>25</v>
      </c>
      <c r="N111" s="49">
        <f t="shared" si="3"/>
        <v>1195.1799999999998</v>
      </c>
      <c r="O111" s="51">
        <f t="shared" si="5"/>
        <v>18604.82</v>
      </c>
      <c r="P111" s="31"/>
      <c r="Q111" s="31"/>
    </row>
    <row r="112" spans="2:17">
      <c r="B112" s="30">
        <v>103</v>
      </c>
      <c r="C112" s="32" t="s">
        <v>183</v>
      </c>
      <c r="D112" s="33" t="s">
        <v>24</v>
      </c>
      <c r="E112" s="32" t="s">
        <v>175</v>
      </c>
      <c r="F112" s="33" t="s">
        <v>80</v>
      </c>
      <c r="G112" s="32" t="s">
        <v>30</v>
      </c>
      <c r="H112" s="33" t="s">
        <v>22</v>
      </c>
      <c r="I112" s="34">
        <v>19800</v>
      </c>
      <c r="J112" s="37">
        <v>568.26</v>
      </c>
      <c r="K112" s="37">
        <v>0</v>
      </c>
      <c r="L112" s="37">
        <v>601.91999999999996</v>
      </c>
      <c r="M112" s="37">
        <v>25</v>
      </c>
      <c r="N112" s="49">
        <f t="shared" si="3"/>
        <v>1195.1799999999998</v>
      </c>
      <c r="O112" s="51">
        <f t="shared" si="5"/>
        <v>18604.82</v>
      </c>
      <c r="P112" s="31"/>
      <c r="Q112" s="31"/>
    </row>
    <row r="113" spans="2:17" ht="15" customHeight="1">
      <c r="B113" s="30">
        <v>104</v>
      </c>
      <c r="C113" s="32" t="s">
        <v>184</v>
      </c>
      <c r="D113" s="33" t="s">
        <v>24</v>
      </c>
      <c r="E113" s="32" t="s">
        <v>175</v>
      </c>
      <c r="F113" s="33" t="s">
        <v>80</v>
      </c>
      <c r="G113" s="32" t="s">
        <v>30</v>
      </c>
      <c r="H113" s="33" t="s">
        <v>22</v>
      </c>
      <c r="I113" s="34">
        <v>19800</v>
      </c>
      <c r="J113" s="37">
        <v>568.26</v>
      </c>
      <c r="K113" s="37">
        <v>0</v>
      </c>
      <c r="L113" s="37">
        <v>601.91999999999996</v>
      </c>
      <c r="M113" s="37">
        <v>25</v>
      </c>
      <c r="N113" s="49">
        <f t="shared" si="3"/>
        <v>1195.1799999999998</v>
      </c>
      <c r="O113" s="51">
        <f t="shared" si="5"/>
        <v>18604.82</v>
      </c>
      <c r="P113" s="31"/>
      <c r="Q113" s="31"/>
    </row>
    <row r="114" spans="2:17">
      <c r="B114" s="30">
        <v>105</v>
      </c>
      <c r="C114" s="32" t="s">
        <v>185</v>
      </c>
      <c r="D114" s="33" t="s">
        <v>24</v>
      </c>
      <c r="E114" s="32" t="s">
        <v>175</v>
      </c>
      <c r="F114" s="33" t="s">
        <v>80</v>
      </c>
      <c r="G114" s="32" t="s">
        <v>30</v>
      </c>
      <c r="H114" s="33" t="s">
        <v>22</v>
      </c>
      <c r="I114" s="34">
        <v>19800</v>
      </c>
      <c r="J114" s="37">
        <v>568.26</v>
      </c>
      <c r="K114" s="37">
        <v>0</v>
      </c>
      <c r="L114" s="37">
        <v>601.91999999999996</v>
      </c>
      <c r="M114" s="37">
        <v>25</v>
      </c>
      <c r="N114" s="49">
        <f t="shared" si="3"/>
        <v>1195.1799999999998</v>
      </c>
      <c r="O114" s="51">
        <f t="shared" si="5"/>
        <v>18604.82</v>
      </c>
      <c r="P114" s="31"/>
      <c r="Q114" s="31"/>
    </row>
    <row r="115" spans="2:17">
      <c r="B115" s="30">
        <v>106</v>
      </c>
      <c r="C115" s="32" t="s">
        <v>186</v>
      </c>
      <c r="D115" s="33" t="s">
        <v>18</v>
      </c>
      <c r="E115" s="32" t="s">
        <v>179</v>
      </c>
      <c r="F115" s="33" t="s">
        <v>132</v>
      </c>
      <c r="G115" s="32" t="s">
        <v>101</v>
      </c>
      <c r="H115" s="33" t="s">
        <v>22</v>
      </c>
      <c r="I115" s="34">
        <v>16500</v>
      </c>
      <c r="J115" s="37">
        <v>473.55</v>
      </c>
      <c r="K115" s="37">
        <v>0</v>
      </c>
      <c r="L115" s="37">
        <v>501.6</v>
      </c>
      <c r="M115" s="37">
        <v>25</v>
      </c>
      <c r="N115" s="49">
        <f t="shared" si="3"/>
        <v>1000.1500000000001</v>
      </c>
      <c r="O115" s="51">
        <f t="shared" si="5"/>
        <v>15499.85</v>
      </c>
      <c r="P115" s="31"/>
      <c r="Q115" s="31"/>
    </row>
    <row r="116" spans="2:17" ht="15" customHeight="1">
      <c r="B116" s="30">
        <v>107</v>
      </c>
      <c r="C116" s="32" t="s">
        <v>187</v>
      </c>
      <c r="D116" s="33" t="s">
        <v>18</v>
      </c>
      <c r="E116" s="32" t="s">
        <v>179</v>
      </c>
      <c r="F116" s="33" t="s">
        <v>132</v>
      </c>
      <c r="G116" s="32" t="s">
        <v>101</v>
      </c>
      <c r="H116" s="33" t="s">
        <v>22</v>
      </c>
      <c r="I116" s="34">
        <v>16500</v>
      </c>
      <c r="J116" s="37">
        <v>473.55</v>
      </c>
      <c r="K116" s="37">
        <v>0</v>
      </c>
      <c r="L116" s="37">
        <v>501.6</v>
      </c>
      <c r="M116" s="37">
        <v>25</v>
      </c>
      <c r="N116" s="49">
        <f t="shared" si="3"/>
        <v>1000.1500000000001</v>
      </c>
      <c r="O116" s="51">
        <f t="shared" si="5"/>
        <v>15499.85</v>
      </c>
      <c r="P116" s="31"/>
      <c r="Q116" s="31"/>
    </row>
    <row r="117" spans="2:17" ht="15" customHeight="1">
      <c r="B117" s="30">
        <v>108</v>
      </c>
      <c r="C117" s="32" t="s">
        <v>188</v>
      </c>
      <c r="D117" s="33" t="s">
        <v>18</v>
      </c>
      <c r="E117" s="32" t="s">
        <v>179</v>
      </c>
      <c r="F117" s="33" t="s">
        <v>132</v>
      </c>
      <c r="G117" s="32" t="s">
        <v>101</v>
      </c>
      <c r="H117" s="33" t="s">
        <v>22</v>
      </c>
      <c r="I117" s="34">
        <v>16500</v>
      </c>
      <c r="J117" s="37">
        <v>473.55</v>
      </c>
      <c r="K117" s="37">
        <v>0</v>
      </c>
      <c r="L117" s="37">
        <v>501.6</v>
      </c>
      <c r="M117" s="37">
        <v>25</v>
      </c>
      <c r="N117" s="49">
        <f t="shared" si="3"/>
        <v>1000.1500000000001</v>
      </c>
      <c r="O117" s="51">
        <f t="shared" si="5"/>
        <v>15499.85</v>
      </c>
      <c r="P117" s="31"/>
      <c r="Q117" s="31"/>
    </row>
    <row r="118" spans="2:17" ht="15" customHeight="1">
      <c r="B118" s="30">
        <v>109</v>
      </c>
      <c r="C118" s="32" t="s">
        <v>189</v>
      </c>
      <c r="D118" s="33" t="s">
        <v>18</v>
      </c>
      <c r="E118" s="32" t="s">
        <v>179</v>
      </c>
      <c r="F118" s="33" t="s">
        <v>132</v>
      </c>
      <c r="G118" s="32" t="s">
        <v>101</v>
      </c>
      <c r="H118" s="33" t="s">
        <v>22</v>
      </c>
      <c r="I118" s="34">
        <v>16500</v>
      </c>
      <c r="J118" s="37">
        <v>473.55</v>
      </c>
      <c r="K118" s="37">
        <v>0</v>
      </c>
      <c r="L118" s="37">
        <v>501.6</v>
      </c>
      <c r="M118" s="37">
        <v>25</v>
      </c>
      <c r="N118" s="49">
        <f t="shared" si="3"/>
        <v>1000.1500000000001</v>
      </c>
      <c r="O118" s="51">
        <f t="shared" si="5"/>
        <v>15499.85</v>
      </c>
      <c r="P118" s="31"/>
      <c r="Q118" s="31"/>
    </row>
    <row r="119" spans="2:17" ht="15" customHeight="1">
      <c r="B119" s="30">
        <v>110</v>
      </c>
      <c r="C119" s="32" t="s">
        <v>190</v>
      </c>
      <c r="D119" s="33" t="s">
        <v>18</v>
      </c>
      <c r="E119" s="32" t="s">
        <v>179</v>
      </c>
      <c r="F119" s="33" t="s">
        <v>132</v>
      </c>
      <c r="G119" s="32" t="s">
        <v>101</v>
      </c>
      <c r="H119" s="33" t="s">
        <v>22</v>
      </c>
      <c r="I119" s="34">
        <v>16500</v>
      </c>
      <c r="J119" s="37">
        <v>473.55</v>
      </c>
      <c r="K119" s="37">
        <v>0</v>
      </c>
      <c r="L119" s="37">
        <v>501.6</v>
      </c>
      <c r="M119" s="37">
        <v>25</v>
      </c>
      <c r="N119" s="49">
        <f t="shared" si="3"/>
        <v>1000.1500000000001</v>
      </c>
      <c r="O119" s="51">
        <f t="shared" si="5"/>
        <v>15499.85</v>
      </c>
      <c r="P119" s="31"/>
      <c r="Q119" s="31"/>
    </row>
    <row r="120" spans="2:17" ht="15" customHeight="1">
      <c r="B120" s="30">
        <v>111</v>
      </c>
      <c r="C120" s="32" t="s">
        <v>191</v>
      </c>
      <c r="D120" s="33" t="s">
        <v>18</v>
      </c>
      <c r="E120" s="32" t="s">
        <v>179</v>
      </c>
      <c r="F120" s="33" t="s">
        <v>132</v>
      </c>
      <c r="G120" s="32" t="s">
        <v>101</v>
      </c>
      <c r="H120" s="33" t="s">
        <v>22</v>
      </c>
      <c r="I120" s="34">
        <v>16500</v>
      </c>
      <c r="J120" s="37">
        <v>473.55</v>
      </c>
      <c r="K120" s="37">
        <v>0</v>
      </c>
      <c r="L120" s="37">
        <v>501.6</v>
      </c>
      <c r="M120" s="37">
        <v>25</v>
      </c>
      <c r="N120" s="49">
        <f t="shared" si="3"/>
        <v>1000.1500000000001</v>
      </c>
      <c r="O120" s="51">
        <f t="shared" si="5"/>
        <v>15499.85</v>
      </c>
      <c r="P120" s="31"/>
      <c r="Q120" s="31"/>
    </row>
    <row r="121" spans="2:17" ht="15.75" thickBot="1">
      <c r="B121" s="30">
        <v>112</v>
      </c>
      <c r="C121" s="32" t="s">
        <v>192</v>
      </c>
      <c r="D121" s="33" t="s">
        <v>24</v>
      </c>
      <c r="E121" s="32" t="s">
        <v>179</v>
      </c>
      <c r="F121" s="33" t="s">
        <v>132</v>
      </c>
      <c r="G121" s="32" t="s">
        <v>101</v>
      </c>
      <c r="H121" s="33" t="s">
        <v>22</v>
      </c>
      <c r="I121" s="34">
        <v>16500</v>
      </c>
      <c r="J121" s="37">
        <v>473.55</v>
      </c>
      <c r="K121" s="37">
        <v>0</v>
      </c>
      <c r="L121" s="37">
        <v>501.6</v>
      </c>
      <c r="M121" s="37">
        <v>25</v>
      </c>
      <c r="N121" s="49">
        <f t="shared" si="3"/>
        <v>1000.1500000000001</v>
      </c>
      <c r="O121" s="51">
        <f>+I121-N121</f>
        <v>15499.85</v>
      </c>
      <c r="P121" s="31"/>
      <c r="Q121" s="31"/>
    </row>
    <row r="122" spans="2:17" s="15" customFormat="1" ht="24" thickBot="1">
      <c r="B122" s="86" t="s">
        <v>193</v>
      </c>
      <c r="C122" s="87"/>
      <c r="D122" s="87"/>
      <c r="E122" s="87"/>
      <c r="F122" s="87"/>
      <c r="G122" s="87"/>
      <c r="H122" s="88"/>
      <c r="I122" s="13">
        <f t="shared" ref="I122:O122" si="7">SUM(I10:I121)</f>
        <v>4410100</v>
      </c>
      <c r="J122" s="14">
        <f t="shared" si="7"/>
        <v>126569.88000000002</v>
      </c>
      <c r="K122" s="14">
        <f t="shared" si="7"/>
        <v>200109.82999999987</v>
      </c>
      <c r="L122" s="14">
        <f t="shared" si="7"/>
        <v>134067.04</v>
      </c>
      <c r="M122" s="38">
        <f t="shared" si="7"/>
        <v>21848.560000000005</v>
      </c>
      <c r="N122" s="38">
        <f t="shared" si="7"/>
        <v>482595.31000000011</v>
      </c>
      <c r="O122" s="52">
        <f t="shared" si="7"/>
        <v>3927504.69</v>
      </c>
      <c r="Q122"/>
    </row>
    <row r="124" spans="2:17">
      <c r="I124" s="74"/>
      <c r="J124" s="74"/>
      <c r="K124" s="74"/>
      <c r="L124" s="74"/>
      <c r="M124" s="74"/>
      <c r="N124" s="74"/>
      <c r="O124" s="74"/>
    </row>
  </sheetData>
  <mergeCells count="5">
    <mergeCell ref="B3:I3"/>
    <mergeCell ref="B4:O4"/>
    <mergeCell ref="B5:O5"/>
    <mergeCell ref="B6:O6"/>
    <mergeCell ref="B122:H122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118"/>
  <sheetViews>
    <sheetView showGridLines="0" topLeftCell="A33" zoomScale="90" zoomScaleNormal="90" zoomScaleSheetLayoutView="55" workbookViewId="0">
      <selection activeCell="E62" sqref="E62"/>
    </sheetView>
  </sheetViews>
  <sheetFormatPr defaultRowHeight="15"/>
  <cols>
    <col min="1" max="1" width="11.42578125" customWidth="1"/>
    <col min="2" max="2" width="9.28515625" style="6" customWidth="1"/>
    <col min="3" max="3" width="38.28515625" customWidth="1"/>
    <col min="4" max="4" width="8" style="6" customWidth="1"/>
    <col min="5" max="5" width="39.7109375" customWidth="1"/>
    <col min="6" max="6" width="20.85546875" style="6" customWidth="1"/>
    <col min="7" max="7" width="20.42578125" style="6" customWidth="1"/>
    <col min="8" max="8" width="16.7109375" style="6" customWidth="1"/>
    <col min="9" max="9" width="20.7109375" customWidth="1"/>
    <col min="10" max="10" width="17.28515625" customWidth="1"/>
    <col min="11" max="11" width="17.28515625" style="41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5" customWidth="1"/>
    <col min="17" max="256" width="11.42578125" customWidth="1"/>
  </cols>
  <sheetData>
    <row r="1" spans="1:192">
      <c r="B1" s="3"/>
      <c r="C1" s="4"/>
      <c r="D1" s="3"/>
      <c r="E1" s="4"/>
      <c r="F1" s="3"/>
      <c r="G1" s="3"/>
      <c r="H1" s="3"/>
      <c r="I1" s="4"/>
      <c r="J1" s="5"/>
      <c r="K1" s="39"/>
      <c r="L1" s="7"/>
      <c r="M1" s="7"/>
      <c r="N1" s="7"/>
      <c r="O1" s="7"/>
      <c r="P1" s="8"/>
    </row>
    <row r="2" spans="1:192">
      <c r="B2" s="3"/>
      <c r="C2" s="4"/>
      <c r="D2" s="3"/>
      <c r="E2" s="4"/>
      <c r="F2" s="3"/>
      <c r="G2" s="3"/>
      <c r="H2" s="3"/>
      <c r="I2" s="4"/>
      <c r="J2" s="5"/>
      <c r="K2" s="39"/>
      <c r="L2" s="7"/>
      <c r="M2" s="7"/>
      <c r="N2" s="7"/>
      <c r="O2" s="7"/>
      <c r="P2" s="8"/>
    </row>
    <row r="3" spans="1:192">
      <c r="B3" s="3"/>
      <c r="C3" s="4"/>
      <c r="D3" s="3"/>
      <c r="E3" s="4"/>
      <c r="F3" s="3"/>
      <c r="G3" s="3"/>
      <c r="H3" s="3"/>
      <c r="I3" s="4"/>
      <c r="J3" s="5"/>
      <c r="K3" s="39"/>
      <c r="L3" s="7"/>
      <c r="M3" s="7"/>
      <c r="N3" s="7"/>
      <c r="O3" s="7"/>
      <c r="P3" s="8"/>
    </row>
    <row r="4" spans="1:192" ht="16.5">
      <c r="B4" s="83"/>
      <c r="C4" s="83"/>
      <c r="D4" s="83"/>
      <c r="E4" s="83"/>
      <c r="F4" s="83"/>
      <c r="G4" s="83"/>
      <c r="H4" s="83"/>
      <c r="I4" s="83"/>
      <c r="J4" s="5"/>
      <c r="K4" s="39"/>
      <c r="L4" s="7"/>
      <c r="M4" s="7"/>
      <c r="N4" s="7"/>
      <c r="O4" s="7"/>
      <c r="P4" s="8"/>
    </row>
    <row r="5" spans="1:192" ht="16.5">
      <c r="B5" s="83" t="s"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"/>
    </row>
    <row r="6" spans="1:192" s="2" customFormat="1" ht="15.75">
      <c r="A6"/>
      <c r="B6" s="84" t="s">
        <v>194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2" customFormat="1" ht="16.5">
      <c r="A7"/>
      <c r="B7" s="85" t="s">
        <v>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39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2" customFormat="1" ht="15.75" thickBot="1">
      <c r="A9"/>
      <c r="B9" s="7"/>
      <c r="C9" s="5"/>
      <c r="D9" s="7"/>
      <c r="E9" s="5"/>
      <c r="F9" s="7"/>
      <c r="G9" s="7"/>
      <c r="H9" s="7"/>
      <c r="I9" s="5"/>
      <c r="J9" s="5"/>
      <c r="K9" s="39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49.5">
      <c r="A10"/>
      <c r="B10" s="62" t="s">
        <v>3</v>
      </c>
      <c r="C10" s="67" t="s">
        <v>4</v>
      </c>
      <c r="D10" s="67" t="s">
        <v>195</v>
      </c>
      <c r="E10" s="63" t="s">
        <v>6</v>
      </c>
      <c r="F10" s="63" t="s">
        <v>196</v>
      </c>
      <c r="G10" s="63" t="s">
        <v>8</v>
      </c>
      <c r="H10" s="64" t="s">
        <v>9</v>
      </c>
      <c r="I10" s="63" t="s">
        <v>10</v>
      </c>
      <c r="J10" s="65" t="s">
        <v>11</v>
      </c>
      <c r="K10" s="68" t="s">
        <v>12</v>
      </c>
      <c r="L10" s="65" t="s">
        <v>13</v>
      </c>
      <c r="M10" s="65" t="s">
        <v>14</v>
      </c>
      <c r="N10" s="65" t="s">
        <v>15</v>
      </c>
      <c r="O10" s="66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2" customFormat="1">
      <c r="A11"/>
      <c r="B11" s="42">
        <v>1</v>
      </c>
      <c r="C11" s="32" t="s">
        <v>197</v>
      </c>
      <c r="D11" s="33" t="s">
        <v>18</v>
      </c>
      <c r="E11" s="32" t="s">
        <v>198</v>
      </c>
      <c r="F11" s="33" t="s">
        <v>20</v>
      </c>
      <c r="G11" s="33" t="s">
        <v>84</v>
      </c>
      <c r="H11" s="33" t="s">
        <v>199</v>
      </c>
      <c r="I11" s="37">
        <v>150000</v>
      </c>
      <c r="J11" s="37">
        <v>4305</v>
      </c>
      <c r="K11" s="43">
        <v>23866.62</v>
      </c>
      <c r="L11" s="43">
        <v>4560</v>
      </c>
      <c r="M11" s="43">
        <v>25</v>
      </c>
      <c r="N11" s="43">
        <f t="shared" ref="N11:N50" si="0">+J11+K11+L11+M11</f>
        <v>32756.62</v>
      </c>
      <c r="O11" s="53">
        <f t="shared" ref="O11:O50" si="1">+I11-N11</f>
        <v>117243.38</v>
      </c>
      <c r="P11" s="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2" customFormat="1">
      <c r="A12"/>
      <c r="B12" s="42">
        <v>2</v>
      </c>
      <c r="C12" s="32" t="s">
        <v>200</v>
      </c>
      <c r="D12" s="33" t="s">
        <v>24</v>
      </c>
      <c r="E12" s="32" t="s">
        <v>201</v>
      </c>
      <c r="F12" s="33" t="s">
        <v>20</v>
      </c>
      <c r="G12" s="33" t="s">
        <v>35</v>
      </c>
      <c r="H12" s="33" t="s">
        <v>199</v>
      </c>
      <c r="I12" s="37">
        <v>150000</v>
      </c>
      <c r="J12" s="37">
        <v>4305</v>
      </c>
      <c r="K12" s="43">
        <v>23866.62</v>
      </c>
      <c r="L12" s="43">
        <v>4560</v>
      </c>
      <c r="M12" s="43">
        <v>25</v>
      </c>
      <c r="N12" s="43">
        <f t="shared" si="0"/>
        <v>32756.62</v>
      </c>
      <c r="O12" s="53">
        <f t="shared" si="1"/>
        <v>117243.38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2" customFormat="1">
      <c r="A13"/>
      <c r="B13" s="42">
        <v>3</v>
      </c>
      <c r="C13" s="32" t="s">
        <v>202</v>
      </c>
      <c r="D13" s="33" t="s">
        <v>24</v>
      </c>
      <c r="E13" s="32" t="s">
        <v>203</v>
      </c>
      <c r="F13" s="33" t="s">
        <v>20</v>
      </c>
      <c r="G13" s="33" t="s">
        <v>30</v>
      </c>
      <c r="H13" s="33" t="s">
        <v>199</v>
      </c>
      <c r="I13" s="37">
        <v>150000</v>
      </c>
      <c r="J13" s="37">
        <v>4305</v>
      </c>
      <c r="K13" s="43">
        <v>23866.62</v>
      </c>
      <c r="L13" s="43">
        <v>4560</v>
      </c>
      <c r="M13" s="43">
        <v>25</v>
      </c>
      <c r="N13" s="43">
        <f t="shared" si="0"/>
        <v>32756.62</v>
      </c>
      <c r="O13" s="53">
        <f t="shared" si="1"/>
        <v>117243.38</v>
      </c>
      <c r="P13" s="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2" customFormat="1">
      <c r="A14"/>
      <c r="B14" s="42">
        <v>4</v>
      </c>
      <c r="C14" s="32" t="s">
        <v>204</v>
      </c>
      <c r="D14" s="33" t="s">
        <v>24</v>
      </c>
      <c r="E14" s="32" t="s">
        <v>205</v>
      </c>
      <c r="F14" s="33" t="s">
        <v>20</v>
      </c>
      <c r="G14" s="33" t="s">
        <v>97</v>
      </c>
      <c r="H14" s="33" t="s">
        <v>199</v>
      </c>
      <c r="I14" s="37">
        <v>150000</v>
      </c>
      <c r="J14" s="37">
        <v>4305</v>
      </c>
      <c r="K14" s="43">
        <v>23866.62</v>
      </c>
      <c r="L14" s="43">
        <v>4560</v>
      </c>
      <c r="M14" s="43">
        <v>25</v>
      </c>
      <c r="N14" s="43">
        <f t="shared" si="0"/>
        <v>32756.62</v>
      </c>
      <c r="O14" s="53">
        <f t="shared" si="1"/>
        <v>117243.38</v>
      </c>
      <c r="P14" s="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2" customFormat="1">
      <c r="A15"/>
      <c r="B15" s="42">
        <v>5</v>
      </c>
      <c r="C15" s="32" t="s">
        <v>206</v>
      </c>
      <c r="D15" s="33" t="s">
        <v>18</v>
      </c>
      <c r="E15" s="32" t="s">
        <v>207</v>
      </c>
      <c r="F15" s="33" t="s">
        <v>20</v>
      </c>
      <c r="G15" s="33" t="s">
        <v>101</v>
      </c>
      <c r="H15" s="33" t="s">
        <v>199</v>
      </c>
      <c r="I15" s="37">
        <v>150000</v>
      </c>
      <c r="J15" s="37">
        <v>4305</v>
      </c>
      <c r="K15" s="43">
        <v>23866.62</v>
      </c>
      <c r="L15" s="43">
        <v>4560</v>
      </c>
      <c r="M15" s="43">
        <v>25</v>
      </c>
      <c r="N15" s="43">
        <f>+J15+K15+L15+M15</f>
        <v>32756.62</v>
      </c>
      <c r="O15" s="53">
        <f t="shared" si="1"/>
        <v>117243.38</v>
      </c>
      <c r="P15" s="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2" customFormat="1">
      <c r="A16"/>
      <c r="B16" s="42">
        <v>6</v>
      </c>
      <c r="C16" s="32" t="s">
        <v>208</v>
      </c>
      <c r="D16" s="33" t="s">
        <v>18</v>
      </c>
      <c r="E16" s="32" t="s">
        <v>209</v>
      </c>
      <c r="F16" s="33" t="s">
        <v>20</v>
      </c>
      <c r="G16" s="33" t="s">
        <v>101</v>
      </c>
      <c r="H16" s="33" t="s">
        <v>199</v>
      </c>
      <c r="I16" s="37">
        <v>95000</v>
      </c>
      <c r="J16" s="37">
        <v>2726.5</v>
      </c>
      <c r="K16" s="43">
        <v>10929.24</v>
      </c>
      <c r="L16" s="43">
        <v>2888</v>
      </c>
      <c r="M16" s="43">
        <v>25</v>
      </c>
      <c r="N16" s="43">
        <f>+J16+K16+L16+M16</f>
        <v>16568.739999999998</v>
      </c>
      <c r="O16" s="53">
        <f>+I16-N16</f>
        <v>78431.260000000009</v>
      </c>
      <c r="P16" s="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2" customFormat="1">
      <c r="A17"/>
      <c r="B17" s="42">
        <v>7</v>
      </c>
      <c r="C17" s="32" t="s">
        <v>210</v>
      </c>
      <c r="D17" s="33" t="s">
        <v>18</v>
      </c>
      <c r="E17" s="32" t="s">
        <v>211</v>
      </c>
      <c r="F17" s="33" t="s">
        <v>20</v>
      </c>
      <c r="G17" s="33" t="s">
        <v>84</v>
      </c>
      <c r="H17" s="33" t="s">
        <v>199</v>
      </c>
      <c r="I17" s="37">
        <v>90000</v>
      </c>
      <c r="J17" s="37">
        <v>2583</v>
      </c>
      <c r="K17" s="43">
        <v>8959.43</v>
      </c>
      <c r="L17" s="43">
        <v>2736</v>
      </c>
      <c r="M17" s="43">
        <v>3199.76</v>
      </c>
      <c r="N17" s="43">
        <f t="shared" si="0"/>
        <v>17478.190000000002</v>
      </c>
      <c r="O17" s="53">
        <f t="shared" si="1"/>
        <v>72521.81</v>
      </c>
      <c r="P17" s="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71" customFormat="1" ht="19.5" customHeight="1">
      <c r="B18" s="42">
        <v>8</v>
      </c>
      <c r="C18" s="55" t="s">
        <v>212</v>
      </c>
      <c r="D18" s="54" t="s">
        <v>18</v>
      </c>
      <c r="E18" s="72" t="s">
        <v>213</v>
      </c>
      <c r="F18" s="54" t="s">
        <v>20</v>
      </c>
      <c r="G18" s="33" t="s">
        <v>30</v>
      </c>
      <c r="H18" s="33" t="s">
        <v>199</v>
      </c>
      <c r="I18" s="56">
        <v>89500</v>
      </c>
      <c r="J18" s="57">
        <v>2568.65</v>
      </c>
      <c r="K18" s="57">
        <v>9635.51</v>
      </c>
      <c r="L18" s="57">
        <v>2720.8</v>
      </c>
      <c r="M18" s="57">
        <v>25</v>
      </c>
      <c r="N18" s="58">
        <f>+J18+K18+L18+M18</f>
        <v>14949.96</v>
      </c>
      <c r="O18" s="59">
        <f>+I18-N18</f>
        <v>74550.040000000008</v>
      </c>
      <c r="P18" s="73"/>
      <c r="Q18" s="73"/>
    </row>
    <row r="19" spans="1:192" s="2" customFormat="1">
      <c r="A19"/>
      <c r="B19" s="42">
        <v>9</v>
      </c>
      <c r="C19" s="32" t="s">
        <v>214</v>
      </c>
      <c r="D19" s="33" t="s">
        <v>24</v>
      </c>
      <c r="E19" s="32" t="s">
        <v>215</v>
      </c>
      <c r="F19" s="33" t="s">
        <v>20</v>
      </c>
      <c r="G19" s="33" t="s">
        <v>101</v>
      </c>
      <c r="H19" s="33" t="s">
        <v>199</v>
      </c>
      <c r="I19" s="37">
        <v>82000</v>
      </c>
      <c r="J19" s="37">
        <v>2353.4</v>
      </c>
      <c r="K19" s="43">
        <v>7871.32</v>
      </c>
      <c r="L19" s="43">
        <v>2492.8000000000002</v>
      </c>
      <c r="M19" s="43">
        <v>25</v>
      </c>
      <c r="N19" s="43">
        <f t="shared" si="0"/>
        <v>12742.52</v>
      </c>
      <c r="O19" s="53">
        <f t="shared" si="1"/>
        <v>69257.48</v>
      </c>
      <c r="P19" s="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2" customFormat="1">
      <c r="A20"/>
      <c r="B20" s="42">
        <v>10</v>
      </c>
      <c r="C20" s="32" t="s">
        <v>216</v>
      </c>
      <c r="D20" s="33" t="s">
        <v>18</v>
      </c>
      <c r="E20" s="32" t="s">
        <v>217</v>
      </c>
      <c r="F20" s="33" t="s">
        <v>20</v>
      </c>
      <c r="G20" s="33" t="s">
        <v>101</v>
      </c>
      <c r="H20" s="33" t="s">
        <v>199</v>
      </c>
      <c r="I20" s="37">
        <v>80000</v>
      </c>
      <c r="J20" s="37">
        <v>2296</v>
      </c>
      <c r="K20" s="43">
        <v>7400.87</v>
      </c>
      <c r="L20" s="43">
        <v>2432</v>
      </c>
      <c r="M20" s="43">
        <v>25</v>
      </c>
      <c r="N20" s="43">
        <f t="shared" si="0"/>
        <v>12153.869999999999</v>
      </c>
      <c r="O20" s="53">
        <f t="shared" si="1"/>
        <v>67846.13</v>
      </c>
      <c r="P20" s="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2" customFormat="1">
      <c r="A21"/>
      <c r="B21" s="42">
        <v>11</v>
      </c>
      <c r="C21" s="32" t="s">
        <v>218</v>
      </c>
      <c r="D21" s="33" t="s">
        <v>18</v>
      </c>
      <c r="E21" s="32" t="s">
        <v>219</v>
      </c>
      <c r="F21" s="33" t="s">
        <v>53</v>
      </c>
      <c r="G21" s="33" t="s">
        <v>66</v>
      </c>
      <c r="H21" s="33" t="s">
        <v>199</v>
      </c>
      <c r="I21" s="37">
        <v>75000</v>
      </c>
      <c r="J21" s="37">
        <v>2152.5</v>
      </c>
      <c r="K21" s="43">
        <v>6309.38</v>
      </c>
      <c r="L21" s="43">
        <v>2280</v>
      </c>
      <c r="M21" s="43">
        <v>25</v>
      </c>
      <c r="N21" s="43">
        <f>+J21+K21+L21+M21</f>
        <v>10766.880000000001</v>
      </c>
      <c r="O21" s="53">
        <f>+I21-N21</f>
        <v>64233.119999999995</v>
      </c>
      <c r="P21" s="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2" customFormat="1">
      <c r="A22"/>
      <c r="B22" s="42">
        <v>12</v>
      </c>
      <c r="C22" s="32" t="s">
        <v>220</v>
      </c>
      <c r="D22" s="33" t="s">
        <v>18</v>
      </c>
      <c r="E22" s="32" t="s">
        <v>221</v>
      </c>
      <c r="F22" s="33" t="s">
        <v>53</v>
      </c>
      <c r="G22" s="33" t="s">
        <v>84</v>
      </c>
      <c r="H22" s="33" t="s">
        <v>199</v>
      </c>
      <c r="I22" s="37">
        <v>75000</v>
      </c>
      <c r="J22" s="37">
        <v>2152.5</v>
      </c>
      <c r="K22" s="43">
        <v>6309.38</v>
      </c>
      <c r="L22" s="43">
        <v>2280</v>
      </c>
      <c r="M22" s="43">
        <v>25</v>
      </c>
      <c r="N22" s="43">
        <f>+J22+K22+L22+M22</f>
        <v>10766.880000000001</v>
      </c>
      <c r="O22" s="53">
        <f>+I22-N22</f>
        <v>64233.119999999995</v>
      </c>
      <c r="P22" s="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2" customFormat="1">
      <c r="A23"/>
      <c r="B23" s="42">
        <v>13</v>
      </c>
      <c r="C23" s="32" t="s">
        <v>222</v>
      </c>
      <c r="D23" s="33" t="s">
        <v>18</v>
      </c>
      <c r="E23" s="32" t="s">
        <v>223</v>
      </c>
      <c r="F23" s="33" t="s">
        <v>20</v>
      </c>
      <c r="G23" s="33" t="s">
        <v>66</v>
      </c>
      <c r="H23" s="33" t="s">
        <v>199</v>
      </c>
      <c r="I23" s="37">
        <v>70000</v>
      </c>
      <c r="J23" s="37">
        <v>2009</v>
      </c>
      <c r="K23" s="43">
        <v>5368.48</v>
      </c>
      <c r="L23" s="43">
        <v>2128</v>
      </c>
      <c r="M23" s="43">
        <v>25</v>
      </c>
      <c r="N23" s="43">
        <f>+J23+K23+L23+M23</f>
        <v>9530.48</v>
      </c>
      <c r="O23" s="53">
        <f>+I23-N23</f>
        <v>60469.520000000004</v>
      </c>
      <c r="P23" s="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2" customFormat="1">
      <c r="A24"/>
      <c r="B24" s="42">
        <v>14</v>
      </c>
      <c r="C24" s="32" t="s">
        <v>224</v>
      </c>
      <c r="D24" s="33" t="s">
        <v>24</v>
      </c>
      <c r="E24" s="32" t="s">
        <v>225</v>
      </c>
      <c r="F24" s="33" t="s">
        <v>53</v>
      </c>
      <c r="G24" s="33" t="s">
        <v>101</v>
      </c>
      <c r="H24" s="33" t="s">
        <v>199</v>
      </c>
      <c r="I24" s="37">
        <v>70000</v>
      </c>
      <c r="J24" s="37">
        <v>2009</v>
      </c>
      <c r="K24" s="43">
        <v>5368.48</v>
      </c>
      <c r="L24" s="43">
        <v>2128</v>
      </c>
      <c r="M24" s="43">
        <v>25</v>
      </c>
      <c r="N24" s="43">
        <f t="shared" si="0"/>
        <v>9530.48</v>
      </c>
      <c r="O24" s="53">
        <f t="shared" si="1"/>
        <v>60469.520000000004</v>
      </c>
      <c r="P24" s="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2" customFormat="1">
      <c r="A25"/>
      <c r="B25" s="42">
        <v>15</v>
      </c>
      <c r="C25" s="32" t="s">
        <v>226</v>
      </c>
      <c r="D25" s="33" t="s">
        <v>18</v>
      </c>
      <c r="E25" s="32" t="s">
        <v>76</v>
      </c>
      <c r="F25" s="33" t="s">
        <v>53</v>
      </c>
      <c r="G25" s="33" t="s">
        <v>30</v>
      </c>
      <c r="H25" s="33" t="s">
        <v>199</v>
      </c>
      <c r="I25" s="37">
        <v>70000</v>
      </c>
      <c r="J25" s="37">
        <v>2009</v>
      </c>
      <c r="K25" s="43">
        <v>5368.48</v>
      </c>
      <c r="L25" s="43">
        <v>2128</v>
      </c>
      <c r="M25" s="43">
        <v>25</v>
      </c>
      <c r="N25" s="43">
        <f t="shared" si="0"/>
        <v>9530.48</v>
      </c>
      <c r="O25" s="53">
        <f t="shared" si="1"/>
        <v>60469.520000000004</v>
      </c>
      <c r="P25" s="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2" customFormat="1">
      <c r="A26"/>
      <c r="B26" s="42">
        <v>16</v>
      </c>
      <c r="C26" s="32" t="s">
        <v>227</v>
      </c>
      <c r="D26" s="33" t="s">
        <v>18</v>
      </c>
      <c r="E26" s="32" t="s">
        <v>221</v>
      </c>
      <c r="F26" s="33" t="s">
        <v>53</v>
      </c>
      <c r="G26" s="33" t="s">
        <v>84</v>
      </c>
      <c r="H26" s="33" t="s">
        <v>199</v>
      </c>
      <c r="I26" s="37">
        <v>70000</v>
      </c>
      <c r="J26" s="37">
        <v>2009</v>
      </c>
      <c r="K26" s="43">
        <v>5051</v>
      </c>
      <c r="L26" s="43">
        <v>2128</v>
      </c>
      <c r="M26" s="43">
        <v>1612.38</v>
      </c>
      <c r="N26" s="43">
        <f t="shared" si="0"/>
        <v>10800.380000000001</v>
      </c>
      <c r="O26" s="53">
        <f t="shared" si="1"/>
        <v>59199.619999999995</v>
      </c>
      <c r="P26" s="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2" customFormat="1">
      <c r="A27"/>
      <c r="B27" s="42">
        <v>17</v>
      </c>
      <c r="C27" s="32" t="s">
        <v>228</v>
      </c>
      <c r="D27" s="33" t="s">
        <v>18</v>
      </c>
      <c r="E27" s="32" t="s">
        <v>219</v>
      </c>
      <c r="F27" s="33" t="s">
        <v>53</v>
      </c>
      <c r="G27" s="33" t="s">
        <v>30</v>
      </c>
      <c r="H27" s="33" t="s">
        <v>199</v>
      </c>
      <c r="I27" s="37">
        <v>70000</v>
      </c>
      <c r="J27" s="37">
        <v>2009</v>
      </c>
      <c r="K27" s="43">
        <v>5368.48</v>
      </c>
      <c r="L27" s="43">
        <v>2128</v>
      </c>
      <c r="M27" s="43">
        <v>25</v>
      </c>
      <c r="N27" s="43">
        <f t="shared" si="0"/>
        <v>9530.48</v>
      </c>
      <c r="O27" s="53">
        <f t="shared" si="1"/>
        <v>60469.520000000004</v>
      </c>
      <c r="P27" s="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2" customFormat="1">
      <c r="A28"/>
      <c r="B28" s="42">
        <v>18</v>
      </c>
      <c r="C28" s="32" t="s">
        <v>229</v>
      </c>
      <c r="D28" s="33" t="s">
        <v>18</v>
      </c>
      <c r="E28" s="32" t="s">
        <v>76</v>
      </c>
      <c r="F28" s="33" t="s">
        <v>53</v>
      </c>
      <c r="G28" s="33" t="s">
        <v>30</v>
      </c>
      <c r="H28" s="33" t="s">
        <v>199</v>
      </c>
      <c r="I28" s="37">
        <v>70000</v>
      </c>
      <c r="J28" s="37">
        <v>2009</v>
      </c>
      <c r="K28" s="43">
        <v>5368.48</v>
      </c>
      <c r="L28" s="43">
        <v>2128</v>
      </c>
      <c r="M28" s="43">
        <v>25</v>
      </c>
      <c r="N28" s="43">
        <f t="shared" si="0"/>
        <v>9530.48</v>
      </c>
      <c r="O28" s="53">
        <f t="shared" si="1"/>
        <v>60469.520000000004</v>
      </c>
      <c r="P28" s="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2" customFormat="1">
      <c r="A29"/>
      <c r="B29" s="42">
        <v>19</v>
      </c>
      <c r="C29" s="32" t="s">
        <v>230</v>
      </c>
      <c r="D29" s="33" t="s">
        <v>24</v>
      </c>
      <c r="E29" s="32" t="s">
        <v>231</v>
      </c>
      <c r="F29" s="33" t="s">
        <v>53</v>
      </c>
      <c r="G29" s="33" t="s">
        <v>30</v>
      </c>
      <c r="H29" s="33" t="s">
        <v>199</v>
      </c>
      <c r="I29" s="37">
        <v>70000</v>
      </c>
      <c r="J29" s="37">
        <v>2009</v>
      </c>
      <c r="K29" s="43">
        <v>5368.48</v>
      </c>
      <c r="L29" s="43">
        <v>2128</v>
      </c>
      <c r="M29" s="43">
        <v>25</v>
      </c>
      <c r="N29" s="43">
        <f t="shared" si="0"/>
        <v>9530.48</v>
      </c>
      <c r="O29" s="53">
        <f t="shared" si="1"/>
        <v>60469.520000000004</v>
      </c>
      <c r="P29" s="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2" customFormat="1">
      <c r="A30"/>
      <c r="B30" s="42">
        <v>20</v>
      </c>
      <c r="C30" s="32" t="s">
        <v>232</v>
      </c>
      <c r="D30" s="33" t="s">
        <v>24</v>
      </c>
      <c r="E30" s="32" t="s">
        <v>231</v>
      </c>
      <c r="F30" s="33" t="s">
        <v>53</v>
      </c>
      <c r="G30" s="33" t="s">
        <v>30</v>
      </c>
      <c r="H30" s="33" t="s">
        <v>199</v>
      </c>
      <c r="I30" s="37">
        <v>70000</v>
      </c>
      <c r="J30" s="37">
        <v>2009</v>
      </c>
      <c r="K30" s="43">
        <v>5368.48</v>
      </c>
      <c r="L30" s="43">
        <v>2128</v>
      </c>
      <c r="M30" s="43">
        <v>25</v>
      </c>
      <c r="N30" s="43">
        <f t="shared" si="0"/>
        <v>9530.48</v>
      </c>
      <c r="O30" s="53">
        <f t="shared" si="1"/>
        <v>60469.520000000004</v>
      </c>
      <c r="P30" s="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2" customFormat="1">
      <c r="A31"/>
      <c r="B31" s="42">
        <v>21</v>
      </c>
      <c r="C31" s="32" t="s">
        <v>233</v>
      </c>
      <c r="D31" s="33" t="s">
        <v>24</v>
      </c>
      <c r="E31" s="32" t="s">
        <v>76</v>
      </c>
      <c r="F31" s="33" t="s">
        <v>53</v>
      </c>
      <c r="G31" s="33" t="s">
        <v>30</v>
      </c>
      <c r="H31" s="33" t="s">
        <v>199</v>
      </c>
      <c r="I31" s="37">
        <v>70000</v>
      </c>
      <c r="J31" s="37">
        <v>2009</v>
      </c>
      <c r="K31" s="43">
        <v>5368.48</v>
      </c>
      <c r="L31" s="43">
        <v>2128</v>
      </c>
      <c r="M31" s="43">
        <v>25</v>
      </c>
      <c r="N31" s="43">
        <f t="shared" si="0"/>
        <v>9530.48</v>
      </c>
      <c r="O31" s="53">
        <f t="shared" si="1"/>
        <v>60469.520000000004</v>
      </c>
      <c r="P31" s="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2" customFormat="1">
      <c r="A32"/>
      <c r="B32" s="42">
        <v>22</v>
      </c>
      <c r="C32" s="32" t="s">
        <v>234</v>
      </c>
      <c r="D32" s="33" t="s">
        <v>24</v>
      </c>
      <c r="E32" s="32" t="s">
        <v>235</v>
      </c>
      <c r="F32" s="33" t="s">
        <v>53</v>
      </c>
      <c r="G32" s="33" t="s">
        <v>30</v>
      </c>
      <c r="H32" s="33" t="s">
        <v>199</v>
      </c>
      <c r="I32" s="37">
        <v>70000</v>
      </c>
      <c r="J32" s="37">
        <v>2009</v>
      </c>
      <c r="K32" s="43">
        <v>5368.48</v>
      </c>
      <c r="L32" s="43">
        <v>2128</v>
      </c>
      <c r="M32" s="43">
        <v>25</v>
      </c>
      <c r="N32" s="43">
        <f t="shared" si="0"/>
        <v>9530.48</v>
      </c>
      <c r="O32" s="53">
        <f t="shared" si="1"/>
        <v>60469.520000000004</v>
      </c>
      <c r="P32" s="1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2" customFormat="1">
      <c r="A33"/>
      <c r="B33" s="42">
        <v>23</v>
      </c>
      <c r="C33" s="32" t="s">
        <v>236</v>
      </c>
      <c r="D33" s="33" t="s">
        <v>18</v>
      </c>
      <c r="E33" s="32" t="s">
        <v>237</v>
      </c>
      <c r="F33" s="33" t="s">
        <v>53</v>
      </c>
      <c r="G33" s="33" t="s">
        <v>30</v>
      </c>
      <c r="H33" s="33" t="s">
        <v>199</v>
      </c>
      <c r="I33" s="37">
        <v>70000</v>
      </c>
      <c r="J33" s="37">
        <v>2009</v>
      </c>
      <c r="K33" s="43">
        <v>5368.48</v>
      </c>
      <c r="L33" s="43">
        <v>2128</v>
      </c>
      <c r="M33" s="43">
        <v>25</v>
      </c>
      <c r="N33" s="43">
        <f t="shared" si="0"/>
        <v>9530.48</v>
      </c>
      <c r="O33" s="53">
        <f t="shared" si="1"/>
        <v>60469.520000000004</v>
      </c>
      <c r="P33" s="1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2" customFormat="1">
      <c r="A34"/>
      <c r="B34" s="42">
        <v>24</v>
      </c>
      <c r="C34" s="32" t="s">
        <v>238</v>
      </c>
      <c r="D34" s="33" t="s">
        <v>24</v>
      </c>
      <c r="E34" s="32" t="s">
        <v>231</v>
      </c>
      <c r="F34" s="33" t="s">
        <v>53</v>
      </c>
      <c r="G34" s="33" t="s">
        <v>30</v>
      </c>
      <c r="H34" s="33" t="s">
        <v>199</v>
      </c>
      <c r="I34" s="37">
        <v>70000</v>
      </c>
      <c r="J34" s="37">
        <v>2009</v>
      </c>
      <c r="K34" s="43">
        <v>5368.48</v>
      </c>
      <c r="L34" s="43">
        <v>2128</v>
      </c>
      <c r="M34" s="43">
        <v>25</v>
      </c>
      <c r="N34" s="43">
        <f t="shared" si="0"/>
        <v>9530.48</v>
      </c>
      <c r="O34" s="53">
        <f t="shared" si="1"/>
        <v>60469.520000000004</v>
      </c>
      <c r="P34" s="1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2" customFormat="1">
      <c r="A35"/>
      <c r="B35" s="42">
        <v>25</v>
      </c>
      <c r="C35" s="32" t="s">
        <v>239</v>
      </c>
      <c r="D35" s="33" t="s">
        <v>24</v>
      </c>
      <c r="E35" s="32" t="s">
        <v>231</v>
      </c>
      <c r="F35" s="33" t="s">
        <v>53</v>
      </c>
      <c r="G35" s="33" t="s">
        <v>30</v>
      </c>
      <c r="H35" s="33" t="s">
        <v>199</v>
      </c>
      <c r="I35" s="37">
        <v>70000</v>
      </c>
      <c r="J35" s="37">
        <v>2009</v>
      </c>
      <c r="K35" s="43">
        <v>5368.48</v>
      </c>
      <c r="L35" s="43">
        <v>2128</v>
      </c>
      <c r="M35" s="43">
        <v>25</v>
      </c>
      <c r="N35" s="43">
        <f t="shared" si="0"/>
        <v>9530.48</v>
      </c>
      <c r="O35" s="53">
        <f t="shared" si="1"/>
        <v>60469.520000000004</v>
      </c>
      <c r="P35" s="1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2" customFormat="1">
      <c r="A36"/>
      <c r="B36" s="42">
        <v>26</v>
      </c>
      <c r="C36" s="32" t="s">
        <v>240</v>
      </c>
      <c r="D36" s="33" t="s">
        <v>24</v>
      </c>
      <c r="E36" s="32" t="s">
        <v>237</v>
      </c>
      <c r="F36" s="33" t="s">
        <v>53</v>
      </c>
      <c r="G36" s="33" t="s">
        <v>30</v>
      </c>
      <c r="H36" s="33" t="s">
        <v>199</v>
      </c>
      <c r="I36" s="37">
        <v>70000</v>
      </c>
      <c r="J36" s="37">
        <v>2009</v>
      </c>
      <c r="K36" s="43">
        <v>5368.48</v>
      </c>
      <c r="L36" s="43">
        <v>2128</v>
      </c>
      <c r="M36" s="43">
        <v>25</v>
      </c>
      <c r="N36" s="43">
        <f t="shared" si="0"/>
        <v>9530.48</v>
      </c>
      <c r="O36" s="53">
        <f t="shared" si="1"/>
        <v>60469.520000000004</v>
      </c>
      <c r="P36" s="1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2" customFormat="1">
      <c r="A37"/>
      <c r="B37" s="42">
        <v>27</v>
      </c>
      <c r="C37" s="32" t="s">
        <v>241</v>
      </c>
      <c r="D37" s="33" t="s">
        <v>18</v>
      </c>
      <c r="E37" s="32" t="s">
        <v>237</v>
      </c>
      <c r="F37" s="33" t="s">
        <v>53</v>
      </c>
      <c r="G37" s="33" t="s">
        <v>30</v>
      </c>
      <c r="H37" s="33" t="s">
        <v>199</v>
      </c>
      <c r="I37" s="37">
        <v>70000</v>
      </c>
      <c r="J37" s="37">
        <v>2009</v>
      </c>
      <c r="K37" s="43">
        <v>5368.48</v>
      </c>
      <c r="L37" s="43">
        <v>2128</v>
      </c>
      <c r="M37" s="43">
        <v>25</v>
      </c>
      <c r="N37" s="43">
        <f t="shared" ref="N37:N46" si="2">+J37+K37+L37+M37</f>
        <v>9530.48</v>
      </c>
      <c r="O37" s="53">
        <f t="shared" ref="O37:O46" si="3">+I37-N37</f>
        <v>60469.520000000004</v>
      </c>
      <c r="P37" s="1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2" customFormat="1">
      <c r="A38"/>
      <c r="B38" s="42">
        <v>28</v>
      </c>
      <c r="C38" s="32" t="s">
        <v>242</v>
      </c>
      <c r="D38" s="33" t="s">
        <v>18</v>
      </c>
      <c r="E38" s="32" t="s">
        <v>219</v>
      </c>
      <c r="F38" s="33" t="s">
        <v>53</v>
      </c>
      <c r="G38" s="33" t="s">
        <v>66</v>
      </c>
      <c r="H38" s="33" t="s">
        <v>199</v>
      </c>
      <c r="I38" s="37">
        <v>70000</v>
      </c>
      <c r="J38" s="37">
        <v>2009</v>
      </c>
      <c r="K38" s="43">
        <v>5368.48</v>
      </c>
      <c r="L38" s="43">
        <v>2128</v>
      </c>
      <c r="M38" s="43">
        <v>25</v>
      </c>
      <c r="N38" s="43">
        <f t="shared" si="2"/>
        <v>9530.48</v>
      </c>
      <c r="O38" s="53">
        <f t="shared" si="3"/>
        <v>60469.520000000004</v>
      </c>
      <c r="P38" s="1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2" customFormat="1">
      <c r="A39"/>
      <c r="B39" s="42">
        <v>29</v>
      </c>
      <c r="C39" s="32" t="s">
        <v>243</v>
      </c>
      <c r="D39" s="33" t="s">
        <v>18</v>
      </c>
      <c r="E39" s="32" t="s">
        <v>219</v>
      </c>
      <c r="F39" s="33" t="s">
        <v>53</v>
      </c>
      <c r="G39" s="33" t="s">
        <v>66</v>
      </c>
      <c r="H39" s="33" t="s">
        <v>199</v>
      </c>
      <c r="I39" s="37">
        <v>70000</v>
      </c>
      <c r="J39" s="37">
        <v>2009</v>
      </c>
      <c r="K39" s="37">
        <v>5368.48</v>
      </c>
      <c r="L39" s="37">
        <v>2128</v>
      </c>
      <c r="M39" s="43">
        <v>25</v>
      </c>
      <c r="N39" s="43">
        <f t="shared" si="2"/>
        <v>9530.48</v>
      </c>
      <c r="O39" s="53">
        <f t="shared" si="3"/>
        <v>60469.520000000004</v>
      </c>
      <c r="P39" s="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2" customFormat="1">
      <c r="A40"/>
      <c r="B40" s="42">
        <v>30</v>
      </c>
      <c r="C40" s="32" t="s">
        <v>244</v>
      </c>
      <c r="D40" s="33" t="s">
        <v>18</v>
      </c>
      <c r="E40" s="32" t="s">
        <v>237</v>
      </c>
      <c r="F40" s="33" t="s">
        <v>53</v>
      </c>
      <c r="G40" s="33" t="s">
        <v>30</v>
      </c>
      <c r="H40" s="33" t="s">
        <v>199</v>
      </c>
      <c r="I40" s="37">
        <v>70000</v>
      </c>
      <c r="J40" s="37">
        <v>2009</v>
      </c>
      <c r="K40" s="43">
        <v>4733.5200000000004</v>
      </c>
      <c r="L40" s="43">
        <v>2128</v>
      </c>
      <c r="M40" s="43">
        <v>3199.76</v>
      </c>
      <c r="N40" s="43">
        <f t="shared" si="2"/>
        <v>12070.28</v>
      </c>
      <c r="O40" s="53">
        <f t="shared" si="3"/>
        <v>57929.72</v>
      </c>
      <c r="P40" s="1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2" customFormat="1">
      <c r="A41"/>
      <c r="B41" s="42">
        <v>31</v>
      </c>
      <c r="C41" s="32" t="s">
        <v>245</v>
      </c>
      <c r="D41" s="33" t="s">
        <v>18</v>
      </c>
      <c r="E41" s="32" t="s">
        <v>237</v>
      </c>
      <c r="F41" s="33" t="s">
        <v>53</v>
      </c>
      <c r="G41" s="33" t="s">
        <v>30</v>
      </c>
      <c r="H41" s="33" t="s">
        <v>199</v>
      </c>
      <c r="I41" s="37">
        <v>70000</v>
      </c>
      <c r="J41" s="37">
        <v>2009</v>
      </c>
      <c r="K41" s="43">
        <v>5368.48</v>
      </c>
      <c r="L41" s="43">
        <v>2128</v>
      </c>
      <c r="M41" s="43">
        <v>25</v>
      </c>
      <c r="N41" s="43">
        <f>+J41+K41+L41+M41</f>
        <v>9530.48</v>
      </c>
      <c r="O41" s="53">
        <f>+I41-N41</f>
        <v>60469.520000000004</v>
      </c>
      <c r="P41" s="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2" customFormat="1">
      <c r="A42"/>
      <c r="B42" s="42">
        <v>32</v>
      </c>
      <c r="C42" s="32" t="s">
        <v>246</v>
      </c>
      <c r="D42" s="33" t="s">
        <v>24</v>
      </c>
      <c r="E42" s="32" t="s">
        <v>219</v>
      </c>
      <c r="F42" s="33" t="s">
        <v>53</v>
      </c>
      <c r="G42" s="33" t="s">
        <v>30</v>
      </c>
      <c r="H42" s="33" t="s">
        <v>199</v>
      </c>
      <c r="I42" s="37">
        <v>70000</v>
      </c>
      <c r="J42" s="37">
        <v>2009</v>
      </c>
      <c r="K42" s="43">
        <v>5368.48</v>
      </c>
      <c r="L42" s="43">
        <v>2128</v>
      </c>
      <c r="M42" s="43">
        <v>25</v>
      </c>
      <c r="N42" s="43">
        <f>+J42+K42+L42+M42</f>
        <v>9530.48</v>
      </c>
      <c r="O42" s="53">
        <f>+I42-N42</f>
        <v>60469.520000000004</v>
      </c>
      <c r="P42" s="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2" customFormat="1">
      <c r="A43"/>
      <c r="B43" s="42">
        <v>33</v>
      </c>
      <c r="C43" s="32" t="s">
        <v>247</v>
      </c>
      <c r="D43" s="33" t="s">
        <v>18</v>
      </c>
      <c r="E43" s="32" t="s">
        <v>248</v>
      </c>
      <c r="F43" s="33" t="s">
        <v>53</v>
      </c>
      <c r="G43" s="33" t="s">
        <v>46</v>
      </c>
      <c r="H43" s="33" t="s">
        <v>199</v>
      </c>
      <c r="I43" s="37">
        <v>65000</v>
      </c>
      <c r="J43" s="37">
        <v>1865.5</v>
      </c>
      <c r="K43" s="43">
        <v>4110.1000000000004</v>
      </c>
      <c r="L43" s="43">
        <v>1976</v>
      </c>
      <c r="M43" s="43">
        <v>1612.38</v>
      </c>
      <c r="N43" s="43">
        <f>+J43+K43+L43+M43</f>
        <v>9563.98</v>
      </c>
      <c r="O43" s="53">
        <f>+I43-N43</f>
        <v>55436.020000000004</v>
      </c>
      <c r="P43" s="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2" customFormat="1">
      <c r="A44"/>
      <c r="B44" s="42">
        <v>34</v>
      </c>
      <c r="C44" s="32" t="s">
        <v>249</v>
      </c>
      <c r="D44" s="33" t="s">
        <v>18</v>
      </c>
      <c r="E44" s="32" t="s">
        <v>250</v>
      </c>
      <c r="F44" s="33" t="s">
        <v>53</v>
      </c>
      <c r="G44" s="33" t="s">
        <v>46</v>
      </c>
      <c r="H44" s="33" t="s">
        <v>199</v>
      </c>
      <c r="I44" s="37">
        <v>65000</v>
      </c>
      <c r="J44" s="37">
        <v>1865.5</v>
      </c>
      <c r="K44" s="43">
        <v>4427.58</v>
      </c>
      <c r="L44" s="43">
        <v>1976</v>
      </c>
      <c r="M44" s="43">
        <v>25</v>
      </c>
      <c r="N44" s="43">
        <f>+J44+K44+L44+M44</f>
        <v>8294.08</v>
      </c>
      <c r="O44" s="53">
        <f>+I44-N44</f>
        <v>56705.919999999998</v>
      </c>
      <c r="P44" s="1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2" customFormat="1">
      <c r="A45"/>
      <c r="B45" s="42">
        <v>35</v>
      </c>
      <c r="C45" s="32" t="s">
        <v>251</v>
      </c>
      <c r="D45" s="33" t="s">
        <v>24</v>
      </c>
      <c r="E45" s="32" t="s">
        <v>231</v>
      </c>
      <c r="F45" s="33" t="s">
        <v>53</v>
      </c>
      <c r="G45" s="33" t="s">
        <v>30</v>
      </c>
      <c r="H45" s="33" t="s">
        <v>199</v>
      </c>
      <c r="I45" s="37">
        <v>65000</v>
      </c>
      <c r="J45" s="37">
        <v>1865.5</v>
      </c>
      <c r="K45" s="43">
        <v>4427.58</v>
      </c>
      <c r="L45" s="43">
        <v>1976</v>
      </c>
      <c r="M45" s="43">
        <v>25</v>
      </c>
      <c r="N45" s="43">
        <f t="shared" si="2"/>
        <v>8294.08</v>
      </c>
      <c r="O45" s="53">
        <f t="shared" si="3"/>
        <v>56705.919999999998</v>
      </c>
      <c r="P45" s="1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2" customFormat="1">
      <c r="A46"/>
      <c r="B46" s="42">
        <v>36</v>
      </c>
      <c r="C46" s="32" t="s">
        <v>252</v>
      </c>
      <c r="D46" s="33" t="s">
        <v>24</v>
      </c>
      <c r="E46" s="32" t="s">
        <v>231</v>
      </c>
      <c r="F46" s="33" t="s">
        <v>53</v>
      </c>
      <c r="G46" s="33" t="s">
        <v>30</v>
      </c>
      <c r="H46" s="33" t="s">
        <v>199</v>
      </c>
      <c r="I46" s="37">
        <v>65000</v>
      </c>
      <c r="J46" s="37">
        <v>1865.5</v>
      </c>
      <c r="K46" s="43">
        <v>4427.58</v>
      </c>
      <c r="L46" s="43">
        <v>1976</v>
      </c>
      <c r="M46" s="43">
        <v>25</v>
      </c>
      <c r="N46" s="43">
        <f t="shared" si="2"/>
        <v>8294.08</v>
      </c>
      <c r="O46" s="53">
        <f t="shared" si="3"/>
        <v>56705.919999999998</v>
      </c>
      <c r="P46" s="1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2" customFormat="1">
      <c r="A47"/>
      <c r="B47" s="42">
        <v>37</v>
      </c>
      <c r="C47" s="32" t="s">
        <v>253</v>
      </c>
      <c r="D47" s="33" t="s">
        <v>24</v>
      </c>
      <c r="E47" s="32" t="s">
        <v>235</v>
      </c>
      <c r="F47" s="33" t="s">
        <v>53</v>
      </c>
      <c r="G47" s="33" t="s">
        <v>30</v>
      </c>
      <c r="H47" s="33" t="s">
        <v>199</v>
      </c>
      <c r="I47" s="37">
        <v>65000</v>
      </c>
      <c r="J47" s="37">
        <v>1865.5</v>
      </c>
      <c r="K47" s="37">
        <v>4427.58</v>
      </c>
      <c r="L47" s="37">
        <v>1976</v>
      </c>
      <c r="M47" s="43">
        <v>25</v>
      </c>
      <c r="N47" s="43">
        <f t="shared" si="0"/>
        <v>8294.08</v>
      </c>
      <c r="O47" s="53">
        <f t="shared" si="1"/>
        <v>56705.919999999998</v>
      </c>
      <c r="P47" s="1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2" customFormat="1">
      <c r="A48"/>
      <c r="B48" s="42">
        <v>38</v>
      </c>
      <c r="C48" s="32" t="s">
        <v>254</v>
      </c>
      <c r="D48" s="33" t="s">
        <v>24</v>
      </c>
      <c r="E48" s="32" t="s">
        <v>235</v>
      </c>
      <c r="F48" s="33" t="s">
        <v>53</v>
      </c>
      <c r="G48" s="33" t="s">
        <v>30</v>
      </c>
      <c r="H48" s="33" t="s">
        <v>199</v>
      </c>
      <c r="I48" s="37">
        <v>65000</v>
      </c>
      <c r="J48" s="37">
        <v>1865.5</v>
      </c>
      <c r="K48" s="37">
        <v>4427.58</v>
      </c>
      <c r="L48" s="37">
        <v>1976</v>
      </c>
      <c r="M48" s="43">
        <v>25</v>
      </c>
      <c r="N48" s="43">
        <f t="shared" si="0"/>
        <v>8294.08</v>
      </c>
      <c r="O48" s="53">
        <f t="shared" si="1"/>
        <v>56705.919999999998</v>
      </c>
      <c r="P48" s="1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2" customFormat="1">
      <c r="A49"/>
      <c r="B49" s="42">
        <v>39</v>
      </c>
      <c r="C49" s="32" t="s">
        <v>255</v>
      </c>
      <c r="D49" s="33" t="s">
        <v>24</v>
      </c>
      <c r="E49" s="32" t="s">
        <v>235</v>
      </c>
      <c r="F49" s="33" t="s">
        <v>53</v>
      </c>
      <c r="G49" s="33" t="s">
        <v>30</v>
      </c>
      <c r="H49" s="33" t="s">
        <v>199</v>
      </c>
      <c r="I49" s="37">
        <v>65000</v>
      </c>
      <c r="J49" s="37">
        <v>1865.5</v>
      </c>
      <c r="K49" s="37">
        <v>4427.58</v>
      </c>
      <c r="L49" s="37">
        <v>1976</v>
      </c>
      <c r="M49" s="43">
        <v>25</v>
      </c>
      <c r="N49" s="43">
        <f t="shared" si="0"/>
        <v>8294.08</v>
      </c>
      <c r="O49" s="53">
        <f t="shared" si="1"/>
        <v>56705.919999999998</v>
      </c>
      <c r="P49" s="1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2" customFormat="1">
      <c r="A50"/>
      <c r="B50" s="42">
        <v>40</v>
      </c>
      <c r="C50" s="32" t="s">
        <v>256</v>
      </c>
      <c r="D50" s="33" t="s">
        <v>24</v>
      </c>
      <c r="E50" s="32" t="s">
        <v>257</v>
      </c>
      <c r="F50" s="33" t="s">
        <v>53</v>
      </c>
      <c r="G50" s="33" t="s">
        <v>30</v>
      </c>
      <c r="H50" s="33" t="s">
        <v>199</v>
      </c>
      <c r="I50" s="37">
        <v>60000</v>
      </c>
      <c r="J50" s="37">
        <v>1722</v>
      </c>
      <c r="K50" s="43">
        <v>3169.2</v>
      </c>
      <c r="L50" s="43">
        <v>1824</v>
      </c>
      <c r="M50" s="43">
        <v>1612.38</v>
      </c>
      <c r="N50" s="43">
        <f t="shared" si="0"/>
        <v>8327.58</v>
      </c>
      <c r="O50" s="53">
        <f t="shared" si="1"/>
        <v>51672.42</v>
      </c>
      <c r="P50" s="1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2" customFormat="1">
      <c r="A51"/>
      <c r="B51" s="42">
        <v>41</v>
      </c>
      <c r="C51" s="32" t="s">
        <v>258</v>
      </c>
      <c r="D51" s="33" t="s">
        <v>24</v>
      </c>
      <c r="E51" s="32" t="s">
        <v>231</v>
      </c>
      <c r="F51" s="33" t="s">
        <v>53</v>
      </c>
      <c r="G51" s="33" t="s">
        <v>30</v>
      </c>
      <c r="H51" s="33" t="s">
        <v>199</v>
      </c>
      <c r="I51" s="37">
        <v>60000</v>
      </c>
      <c r="J51" s="37">
        <v>1722</v>
      </c>
      <c r="K51" s="43">
        <v>3486.68</v>
      </c>
      <c r="L51" s="43">
        <v>1824</v>
      </c>
      <c r="M51" s="43">
        <v>25</v>
      </c>
      <c r="N51" s="43">
        <f t="shared" ref="N51:N67" si="4">+J51+K51+L51+M51</f>
        <v>7057.68</v>
      </c>
      <c r="O51" s="53">
        <f t="shared" ref="O51:O67" si="5">+I51-N51</f>
        <v>52942.32</v>
      </c>
      <c r="P51" s="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2" customFormat="1">
      <c r="A52"/>
      <c r="B52" s="42">
        <v>42</v>
      </c>
      <c r="C52" s="44" t="s">
        <v>259</v>
      </c>
      <c r="D52" s="45" t="s">
        <v>24</v>
      </c>
      <c r="E52" s="44" t="s">
        <v>231</v>
      </c>
      <c r="F52" s="45" t="s">
        <v>53</v>
      </c>
      <c r="G52" s="45" t="s">
        <v>30</v>
      </c>
      <c r="H52" s="45" t="s">
        <v>199</v>
      </c>
      <c r="I52" s="37">
        <v>60000</v>
      </c>
      <c r="J52" s="37">
        <v>1722</v>
      </c>
      <c r="K52" s="43">
        <v>3486.68</v>
      </c>
      <c r="L52" s="43">
        <v>1824</v>
      </c>
      <c r="M52" s="46">
        <v>25</v>
      </c>
      <c r="N52" s="43">
        <f>+J52+K52+L52+M52</f>
        <v>7057.68</v>
      </c>
      <c r="O52" s="53">
        <f>+I52-N52</f>
        <v>52942.32</v>
      </c>
      <c r="P52" s="1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2" customFormat="1">
      <c r="A53"/>
      <c r="B53" s="42">
        <v>43</v>
      </c>
      <c r="C53" s="32" t="s">
        <v>260</v>
      </c>
      <c r="D53" s="33" t="s">
        <v>18</v>
      </c>
      <c r="E53" s="32" t="s">
        <v>221</v>
      </c>
      <c r="F53" s="33" t="s">
        <v>53</v>
      </c>
      <c r="G53" s="33" t="s">
        <v>84</v>
      </c>
      <c r="H53" s="33" t="s">
        <v>199</v>
      </c>
      <c r="I53" s="37">
        <v>60000</v>
      </c>
      <c r="J53" s="37">
        <v>1722</v>
      </c>
      <c r="K53" s="43">
        <v>3486.68</v>
      </c>
      <c r="L53" s="43">
        <v>1824</v>
      </c>
      <c r="M53" s="43">
        <v>25</v>
      </c>
      <c r="N53" s="43">
        <f t="shared" si="4"/>
        <v>7057.68</v>
      </c>
      <c r="O53" s="53">
        <f t="shared" si="5"/>
        <v>52942.32</v>
      </c>
      <c r="P53" s="1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2" customFormat="1">
      <c r="A54"/>
      <c r="B54" s="42">
        <v>44</v>
      </c>
      <c r="C54" s="32" t="s">
        <v>261</v>
      </c>
      <c r="D54" s="33" t="s">
        <v>18</v>
      </c>
      <c r="E54" s="32" t="s">
        <v>262</v>
      </c>
      <c r="F54" s="33" t="s">
        <v>53</v>
      </c>
      <c r="G54" s="33" t="s">
        <v>84</v>
      </c>
      <c r="H54" s="33" t="s">
        <v>199</v>
      </c>
      <c r="I54" s="37">
        <v>55000</v>
      </c>
      <c r="J54" s="37">
        <v>1578.5</v>
      </c>
      <c r="K54" s="43">
        <v>2559.6799999999998</v>
      </c>
      <c r="L54" s="43">
        <v>1672</v>
      </c>
      <c r="M54" s="43">
        <v>25</v>
      </c>
      <c r="N54" s="43">
        <f>+J54+K54+L54+M54</f>
        <v>5835.18</v>
      </c>
      <c r="O54" s="53">
        <f>+I54-N54</f>
        <v>49164.82</v>
      </c>
      <c r="P54" s="1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2" customFormat="1">
      <c r="A55"/>
      <c r="B55" s="42">
        <v>45</v>
      </c>
      <c r="C55" s="32" t="s">
        <v>263</v>
      </c>
      <c r="D55" s="33" t="s">
        <v>18</v>
      </c>
      <c r="E55" s="32" t="s">
        <v>264</v>
      </c>
      <c r="F55" s="33" t="s">
        <v>53</v>
      </c>
      <c r="G55" s="33" t="s">
        <v>30</v>
      </c>
      <c r="H55" s="33" t="s">
        <v>199</v>
      </c>
      <c r="I55" s="37">
        <v>50000</v>
      </c>
      <c r="J55" s="37">
        <v>1435</v>
      </c>
      <c r="K55" s="43">
        <v>1854</v>
      </c>
      <c r="L55" s="43">
        <v>1520</v>
      </c>
      <c r="M55" s="43">
        <v>25</v>
      </c>
      <c r="N55" s="43">
        <f t="shared" si="4"/>
        <v>4834</v>
      </c>
      <c r="O55" s="53">
        <f t="shared" si="5"/>
        <v>45166</v>
      </c>
      <c r="P55" s="1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2" customFormat="1">
      <c r="A56"/>
      <c r="B56" s="42">
        <v>46</v>
      </c>
      <c r="C56" s="32" t="s">
        <v>265</v>
      </c>
      <c r="D56" s="33" t="s">
        <v>18</v>
      </c>
      <c r="E56" s="32" t="s">
        <v>76</v>
      </c>
      <c r="F56" s="33" t="s">
        <v>53</v>
      </c>
      <c r="G56" s="33" t="s">
        <v>30</v>
      </c>
      <c r="H56" s="33" t="s">
        <v>199</v>
      </c>
      <c r="I56" s="37">
        <v>50000</v>
      </c>
      <c r="J56" s="37">
        <v>1435</v>
      </c>
      <c r="K56" s="43">
        <v>1854</v>
      </c>
      <c r="L56" s="43">
        <v>1520</v>
      </c>
      <c r="M56" s="43">
        <v>25</v>
      </c>
      <c r="N56" s="43">
        <f t="shared" si="4"/>
        <v>4834</v>
      </c>
      <c r="O56" s="53">
        <f t="shared" si="5"/>
        <v>45166</v>
      </c>
      <c r="P56" s="1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2" customFormat="1">
      <c r="A57"/>
      <c r="B57" s="42">
        <v>47</v>
      </c>
      <c r="C57" s="32" t="s">
        <v>266</v>
      </c>
      <c r="D57" s="33" t="s">
        <v>18</v>
      </c>
      <c r="E57" s="32" t="s">
        <v>76</v>
      </c>
      <c r="F57" s="33" t="s">
        <v>53</v>
      </c>
      <c r="G57" s="33" t="s">
        <v>30</v>
      </c>
      <c r="H57" s="33" t="s">
        <v>199</v>
      </c>
      <c r="I57" s="37">
        <v>50000</v>
      </c>
      <c r="J57" s="37">
        <v>1435</v>
      </c>
      <c r="K57" s="43">
        <v>1854</v>
      </c>
      <c r="L57" s="43">
        <v>1520</v>
      </c>
      <c r="M57" s="43">
        <v>25</v>
      </c>
      <c r="N57" s="43">
        <f t="shared" si="4"/>
        <v>4834</v>
      </c>
      <c r="O57" s="53">
        <f t="shared" si="5"/>
        <v>45166</v>
      </c>
      <c r="P57" s="1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2" customFormat="1">
      <c r="A58"/>
      <c r="B58" s="42">
        <v>48</v>
      </c>
      <c r="C58" s="32" t="s">
        <v>267</v>
      </c>
      <c r="D58" s="33" t="s">
        <v>18</v>
      </c>
      <c r="E58" s="32" t="s">
        <v>225</v>
      </c>
      <c r="F58" s="33" t="s">
        <v>53</v>
      </c>
      <c r="G58" s="33" t="s">
        <v>101</v>
      </c>
      <c r="H58" s="33" t="s">
        <v>199</v>
      </c>
      <c r="I58" s="37">
        <v>50000</v>
      </c>
      <c r="J58" s="37">
        <v>1435</v>
      </c>
      <c r="K58" s="43">
        <v>1854</v>
      </c>
      <c r="L58" s="43">
        <v>1520</v>
      </c>
      <c r="M58" s="43">
        <v>25</v>
      </c>
      <c r="N58" s="43">
        <f>+J58+K58+L58+M58</f>
        <v>4834</v>
      </c>
      <c r="O58" s="53">
        <f>+I58-N58</f>
        <v>45166</v>
      </c>
      <c r="P58" s="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2" customFormat="1">
      <c r="A59"/>
      <c r="B59" s="42">
        <v>49</v>
      </c>
      <c r="C59" s="32" t="s">
        <v>268</v>
      </c>
      <c r="D59" s="33" t="s">
        <v>24</v>
      </c>
      <c r="E59" s="32" t="s">
        <v>269</v>
      </c>
      <c r="F59" s="33" t="s">
        <v>53</v>
      </c>
      <c r="G59" s="33" t="s">
        <v>46</v>
      </c>
      <c r="H59" s="33" t="s">
        <v>199</v>
      </c>
      <c r="I59" s="37">
        <v>50000</v>
      </c>
      <c r="J59" s="37">
        <v>1435</v>
      </c>
      <c r="K59" s="43">
        <v>182.36</v>
      </c>
      <c r="L59" s="43">
        <v>1520</v>
      </c>
      <c r="M59" s="43">
        <v>25</v>
      </c>
      <c r="N59" s="43">
        <f>+J59+K59+L59+M59</f>
        <v>3162.36</v>
      </c>
      <c r="O59" s="53">
        <f>+I59-N59</f>
        <v>46837.64</v>
      </c>
      <c r="P59" s="1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2" customFormat="1">
      <c r="A60"/>
      <c r="B60" s="42">
        <v>50</v>
      </c>
      <c r="C60" s="32" t="s">
        <v>270</v>
      </c>
      <c r="D60" s="33" t="s">
        <v>18</v>
      </c>
      <c r="E60" s="32" t="s">
        <v>271</v>
      </c>
      <c r="F60" s="33" t="s">
        <v>53</v>
      </c>
      <c r="G60" s="33" t="s">
        <v>101</v>
      </c>
      <c r="H60" s="33" t="s">
        <v>199</v>
      </c>
      <c r="I60" s="37">
        <v>45000</v>
      </c>
      <c r="J60" s="37">
        <v>1291.5</v>
      </c>
      <c r="K60" s="43">
        <v>1148.33</v>
      </c>
      <c r="L60" s="43">
        <v>1368</v>
      </c>
      <c r="M60" s="43">
        <v>25</v>
      </c>
      <c r="N60" s="43">
        <f t="shared" si="4"/>
        <v>3832.83</v>
      </c>
      <c r="O60" s="53">
        <f t="shared" si="5"/>
        <v>41167.17</v>
      </c>
      <c r="P60" s="1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2" customFormat="1">
      <c r="A61"/>
      <c r="B61" s="42">
        <v>51</v>
      </c>
      <c r="C61" s="32" t="s">
        <v>272</v>
      </c>
      <c r="D61" s="33" t="s">
        <v>18</v>
      </c>
      <c r="E61" s="32" t="s">
        <v>273</v>
      </c>
      <c r="F61" s="33" t="s">
        <v>83</v>
      </c>
      <c r="G61" s="33" t="s">
        <v>101</v>
      </c>
      <c r="H61" s="33" t="s">
        <v>199</v>
      </c>
      <c r="I61" s="37">
        <v>45000</v>
      </c>
      <c r="J61" s="37">
        <v>1291.5</v>
      </c>
      <c r="K61" s="43">
        <v>1148.33</v>
      </c>
      <c r="L61" s="43">
        <v>1368</v>
      </c>
      <c r="M61" s="43">
        <v>25</v>
      </c>
      <c r="N61" s="43">
        <f t="shared" si="4"/>
        <v>3832.83</v>
      </c>
      <c r="O61" s="53">
        <f t="shared" si="5"/>
        <v>41167.17</v>
      </c>
      <c r="P61" s="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2" customFormat="1">
      <c r="A62"/>
      <c r="B62" s="42">
        <v>52</v>
      </c>
      <c r="C62" s="32" t="s">
        <v>274</v>
      </c>
      <c r="D62" s="33" t="s">
        <v>24</v>
      </c>
      <c r="E62" s="32" t="s">
        <v>82</v>
      </c>
      <c r="F62" s="33" t="s">
        <v>83</v>
      </c>
      <c r="G62" s="33" t="s">
        <v>101</v>
      </c>
      <c r="H62" s="33" t="s">
        <v>199</v>
      </c>
      <c r="I62" s="37">
        <v>43000</v>
      </c>
      <c r="J62" s="37">
        <v>1234.0999999999999</v>
      </c>
      <c r="K62" s="43">
        <v>866.06</v>
      </c>
      <c r="L62" s="43">
        <v>1307.2</v>
      </c>
      <c r="M62" s="43">
        <v>25</v>
      </c>
      <c r="N62" s="43">
        <f t="shared" si="4"/>
        <v>3432.3599999999997</v>
      </c>
      <c r="O62" s="53">
        <f t="shared" si="5"/>
        <v>39567.64</v>
      </c>
      <c r="P62" s="1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2" customFormat="1">
      <c r="A63"/>
      <c r="B63" s="42">
        <v>53</v>
      </c>
      <c r="C63" s="44" t="s">
        <v>275</v>
      </c>
      <c r="D63" s="45" t="s">
        <v>24</v>
      </c>
      <c r="E63" s="44" t="s">
        <v>96</v>
      </c>
      <c r="F63" s="45" t="s">
        <v>83</v>
      </c>
      <c r="G63" s="45" t="s">
        <v>97</v>
      </c>
      <c r="H63" s="45" t="s">
        <v>199</v>
      </c>
      <c r="I63" s="47">
        <v>38000</v>
      </c>
      <c r="J63" s="47">
        <v>1090.5999999999999</v>
      </c>
      <c r="K63" s="46">
        <v>0</v>
      </c>
      <c r="L63" s="46">
        <v>1155.2</v>
      </c>
      <c r="M63" s="46">
        <v>25</v>
      </c>
      <c r="N63" s="43">
        <f t="shared" si="4"/>
        <v>2270.8000000000002</v>
      </c>
      <c r="O63" s="53">
        <f t="shared" si="5"/>
        <v>35729.199999999997</v>
      </c>
      <c r="P63" s="1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2" customFormat="1">
      <c r="A64"/>
      <c r="B64" s="42">
        <v>54</v>
      </c>
      <c r="C64" s="32" t="s">
        <v>276</v>
      </c>
      <c r="D64" s="33" t="s">
        <v>18</v>
      </c>
      <c r="E64" s="32" t="s">
        <v>277</v>
      </c>
      <c r="F64" s="33" t="s">
        <v>83</v>
      </c>
      <c r="G64" s="33" t="s">
        <v>30</v>
      </c>
      <c r="H64" s="33" t="s">
        <v>199</v>
      </c>
      <c r="I64" s="37">
        <v>38000</v>
      </c>
      <c r="J64" s="37">
        <v>1090.5999999999999</v>
      </c>
      <c r="K64" s="43">
        <v>0</v>
      </c>
      <c r="L64" s="43">
        <v>1155.2</v>
      </c>
      <c r="M64" s="43">
        <v>1612.38</v>
      </c>
      <c r="N64" s="43">
        <f t="shared" si="4"/>
        <v>3858.1800000000003</v>
      </c>
      <c r="O64" s="53">
        <f t="shared" si="5"/>
        <v>34141.82</v>
      </c>
      <c r="P64" s="1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2" customFormat="1">
      <c r="A65"/>
      <c r="B65" s="42">
        <v>55</v>
      </c>
      <c r="C65" s="44" t="s">
        <v>278</v>
      </c>
      <c r="D65" s="45" t="s">
        <v>24</v>
      </c>
      <c r="E65" s="44" t="s">
        <v>82</v>
      </c>
      <c r="F65" s="45" t="s">
        <v>83</v>
      </c>
      <c r="G65" s="45" t="s">
        <v>101</v>
      </c>
      <c r="H65" s="45" t="s">
        <v>199</v>
      </c>
      <c r="I65" s="47">
        <v>38000</v>
      </c>
      <c r="J65" s="47">
        <v>1090.5999999999999</v>
      </c>
      <c r="K65" s="46">
        <v>160.38</v>
      </c>
      <c r="L65" s="46">
        <v>1155.2</v>
      </c>
      <c r="M65" s="46">
        <v>25</v>
      </c>
      <c r="N65" s="43">
        <f>+J65+K65+L65+M65</f>
        <v>2431.1800000000003</v>
      </c>
      <c r="O65" s="53">
        <f>+I65-N65</f>
        <v>35568.82</v>
      </c>
      <c r="P65" s="1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2" customFormat="1">
      <c r="A66"/>
      <c r="B66" s="42">
        <v>56</v>
      </c>
      <c r="C66" s="32" t="s">
        <v>279</v>
      </c>
      <c r="D66" s="33" t="s">
        <v>24</v>
      </c>
      <c r="E66" s="32" t="s">
        <v>90</v>
      </c>
      <c r="F66" s="33" t="s">
        <v>83</v>
      </c>
      <c r="G66" s="33" t="s">
        <v>92</v>
      </c>
      <c r="H66" s="33" t="s">
        <v>199</v>
      </c>
      <c r="I66" s="37">
        <v>35000</v>
      </c>
      <c r="J66" s="37">
        <v>1004.5</v>
      </c>
      <c r="K66" s="43">
        <v>0</v>
      </c>
      <c r="L66" s="43">
        <v>1064</v>
      </c>
      <c r="M66" s="43">
        <v>25</v>
      </c>
      <c r="N66" s="43">
        <f t="shared" si="4"/>
        <v>2093.5</v>
      </c>
      <c r="O66" s="53">
        <f t="shared" si="5"/>
        <v>32906.5</v>
      </c>
      <c r="P66" s="1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2" customFormat="1" ht="15.75" customHeight="1">
      <c r="A67"/>
      <c r="B67" s="42">
        <v>57</v>
      </c>
      <c r="C67" s="32" t="s">
        <v>280</v>
      </c>
      <c r="D67" s="33" t="s">
        <v>24</v>
      </c>
      <c r="E67" s="32" t="s">
        <v>281</v>
      </c>
      <c r="F67" s="33" t="s">
        <v>83</v>
      </c>
      <c r="G67" s="33" t="s">
        <v>101</v>
      </c>
      <c r="H67" s="33" t="s">
        <v>199</v>
      </c>
      <c r="I67" s="37">
        <v>30000</v>
      </c>
      <c r="J67" s="37">
        <v>861</v>
      </c>
      <c r="K67" s="43">
        <v>0</v>
      </c>
      <c r="L67" s="43">
        <v>912</v>
      </c>
      <c r="M67" s="43">
        <v>25</v>
      </c>
      <c r="N67" s="43">
        <f t="shared" si="4"/>
        <v>1798</v>
      </c>
      <c r="O67" s="53">
        <f t="shared" si="5"/>
        <v>28202</v>
      </c>
      <c r="P67" s="1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2" customFormat="1" ht="15.75" thickBot="1">
      <c r="A68"/>
      <c r="B68" s="42">
        <v>58</v>
      </c>
      <c r="C68" s="32" t="s">
        <v>282</v>
      </c>
      <c r="D68" s="33" t="s">
        <v>24</v>
      </c>
      <c r="E68" s="32" t="s">
        <v>72</v>
      </c>
      <c r="F68" s="33" t="s">
        <v>53</v>
      </c>
      <c r="G68" s="33" t="s">
        <v>30</v>
      </c>
      <c r="H68" s="33" t="s">
        <v>199</v>
      </c>
      <c r="I68" s="37">
        <v>7000</v>
      </c>
      <c r="J68" s="37">
        <v>200.9</v>
      </c>
      <c r="K68" s="43">
        <v>0</v>
      </c>
      <c r="L68" s="43">
        <v>212.8</v>
      </c>
      <c r="M68" s="43">
        <v>25</v>
      </c>
      <c r="N68" s="43">
        <f>+J68+K68+L68+M68</f>
        <v>438.70000000000005</v>
      </c>
      <c r="O68" s="53">
        <f>+I68-N68</f>
        <v>6561.3</v>
      </c>
      <c r="P68" s="1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9" customFormat="1" ht="32.25" thickBot="1">
      <c r="A69" s="16"/>
      <c r="B69" s="89" t="s">
        <v>193</v>
      </c>
      <c r="C69" s="90"/>
      <c r="D69" s="90"/>
      <c r="E69" s="90"/>
      <c r="F69" s="90"/>
      <c r="G69" s="90"/>
      <c r="H69" s="91"/>
      <c r="I69" s="21">
        <f>SUM(I11:I68)</f>
        <v>4055500</v>
      </c>
      <c r="J69" s="21">
        <f t="shared" ref="J69:O69" si="6">SUM(J11:J68)</f>
        <v>116392.85000000002</v>
      </c>
      <c r="K69" s="21">
        <f>SUM(K11:K68)</f>
        <v>340951.35000000021</v>
      </c>
      <c r="L69" s="21">
        <f t="shared" si="6"/>
        <v>123287.2</v>
      </c>
      <c r="M69" s="21">
        <f t="shared" si="6"/>
        <v>14149.040000000005</v>
      </c>
      <c r="N69" s="21">
        <f t="shared" si="6"/>
        <v>594780.43999999994</v>
      </c>
      <c r="O69" s="21">
        <f t="shared" si="6"/>
        <v>3460719.5599999991</v>
      </c>
      <c r="P69" s="16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</row>
    <row r="70" spans="1:192" ht="21.75" customHeight="1">
      <c r="I70" s="1"/>
      <c r="K70" s="40"/>
      <c r="L70" s="9"/>
      <c r="N70" s="9"/>
      <c r="O70" s="9"/>
      <c r="P70" s="8"/>
    </row>
    <row r="71" spans="1:192">
      <c r="I71" s="70"/>
      <c r="J71" s="70"/>
      <c r="K71" s="40"/>
      <c r="L71" s="40"/>
      <c r="M71" s="40"/>
      <c r="N71" s="40"/>
      <c r="O71" s="40"/>
    </row>
    <row r="72" spans="1:192">
      <c r="I72" s="70"/>
      <c r="J72" s="70"/>
      <c r="K72" s="70"/>
      <c r="L72" s="70"/>
      <c r="M72" s="70"/>
      <c r="N72" s="70"/>
      <c r="O72" s="70"/>
    </row>
    <row r="73" spans="1:192">
      <c r="I73" s="70"/>
      <c r="J73" s="70"/>
      <c r="K73" s="70"/>
      <c r="L73" s="70"/>
      <c r="M73" s="70"/>
      <c r="N73" s="70"/>
      <c r="O73" s="70"/>
    </row>
    <row r="74" spans="1:192">
      <c r="I74" s="1"/>
      <c r="J74" s="1"/>
      <c r="K74" s="1"/>
      <c r="L74" s="1"/>
      <c r="M74" s="1"/>
      <c r="N74" s="1"/>
      <c r="O74" s="1"/>
    </row>
    <row r="75" spans="1:192">
      <c r="I75" s="1"/>
      <c r="K75" s="40"/>
      <c r="N75" s="9"/>
      <c r="O75" s="9"/>
    </row>
    <row r="76" spans="1:192" ht="31.5">
      <c r="H76" s="60" t="s">
        <v>283</v>
      </c>
      <c r="I76" s="1"/>
      <c r="K76" s="40"/>
      <c r="N76" s="9"/>
      <c r="O76" s="9"/>
    </row>
    <row r="77" spans="1:192" ht="31.5">
      <c r="H77" s="61" t="s">
        <v>284</v>
      </c>
      <c r="I77" s="1"/>
      <c r="K77" s="40"/>
      <c r="N77" s="9"/>
      <c r="O77" s="9"/>
    </row>
    <row r="78" spans="1:192">
      <c r="I78" s="1"/>
      <c r="K78" s="40"/>
      <c r="N78" s="9"/>
      <c r="O78" s="9"/>
    </row>
    <row r="79" spans="1:192">
      <c r="I79" s="1"/>
      <c r="K79" s="40"/>
      <c r="N79" s="9"/>
      <c r="O79" s="9"/>
    </row>
    <row r="80" spans="1:192">
      <c r="I80" s="1"/>
      <c r="K80" s="40"/>
      <c r="N80" s="9"/>
      <c r="O80" s="9"/>
    </row>
    <row r="81" spans="9:15">
      <c r="I81" s="1"/>
      <c r="K81" s="40"/>
      <c r="N81" s="9"/>
      <c r="O81" s="9"/>
    </row>
    <row r="82" spans="9:15">
      <c r="I82" s="1"/>
      <c r="K82" s="40"/>
      <c r="N82" s="9"/>
      <c r="O82" s="9"/>
    </row>
    <row r="83" spans="9:15">
      <c r="I83" s="1"/>
      <c r="K83" s="40"/>
      <c r="N83" s="9"/>
      <c r="O83" s="9"/>
    </row>
    <row r="84" spans="9:15">
      <c r="I84" s="1"/>
      <c r="K84" s="40"/>
      <c r="N84" s="9"/>
      <c r="O84" s="9"/>
    </row>
    <row r="85" spans="9:15">
      <c r="I85" s="1"/>
      <c r="K85" s="40"/>
      <c r="N85" s="9"/>
      <c r="O85" s="9"/>
    </row>
    <row r="86" spans="9:15">
      <c r="I86" s="1"/>
      <c r="K86" s="40"/>
      <c r="N86" s="9"/>
      <c r="O86" s="9"/>
    </row>
    <row r="87" spans="9:15">
      <c r="I87" s="1"/>
      <c r="K87" s="40"/>
      <c r="N87" s="9"/>
      <c r="O87" s="9"/>
    </row>
    <row r="88" spans="9:15">
      <c r="I88" s="1"/>
      <c r="K88" s="40"/>
      <c r="N88" s="9"/>
      <c r="O88" s="9"/>
    </row>
    <row r="89" spans="9:15">
      <c r="I89" s="1"/>
      <c r="K89" s="40"/>
      <c r="N89" s="9"/>
      <c r="O89" s="9"/>
    </row>
    <row r="90" spans="9:15">
      <c r="I90" s="1"/>
      <c r="K90" s="40"/>
      <c r="N90" s="9"/>
      <c r="O90" s="9"/>
    </row>
    <row r="91" spans="9:15">
      <c r="I91" s="1"/>
      <c r="K91" s="40"/>
      <c r="N91" s="9"/>
      <c r="O91" s="9"/>
    </row>
    <row r="92" spans="9:15">
      <c r="I92" s="1"/>
      <c r="K92" s="40"/>
      <c r="M92" s="9"/>
      <c r="N92" s="9"/>
      <c r="O92" s="9"/>
    </row>
    <row r="93" spans="9:15">
      <c r="I93" s="1"/>
      <c r="K93" s="40"/>
      <c r="N93" s="9"/>
      <c r="O93" s="9"/>
    </row>
    <row r="94" spans="9:15">
      <c r="I94" s="1"/>
      <c r="K94" s="40"/>
      <c r="N94" s="9"/>
      <c r="O94" s="9"/>
    </row>
    <row r="95" spans="9:15">
      <c r="I95" s="1"/>
      <c r="K95" s="40"/>
      <c r="N95" s="9"/>
      <c r="O95" s="9"/>
    </row>
    <row r="96" spans="9:15">
      <c r="I96" s="1"/>
      <c r="K96" s="40"/>
      <c r="N96" s="9"/>
      <c r="O96" s="9"/>
    </row>
    <row r="97" spans="9:15">
      <c r="I97" s="1"/>
      <c r="K97" s="40"/>
      <c r="N97" s="9"/>
      <c r="O97" s="9"/>
    </row>
    <row r="98" spans="9:15">
      <c r="I98" s="1"/>
      <c r="K98" s="40"/>
      <c r="N98" s="9"/>
      <c r="O98" s="9"/>
    </row>
    <row r="99" spans="9:15">
      <c r="I99" s="1"/>
      <c r="K99" s="40"/>
      <c r="N99" s="9"/>
      <c r="O99" s="9"/>
    </row>
    <row r="100" spans="9:15">
      <c r="I100" s="1"/>
      <c r="K100" s="40"/>
      <c r="N100" s="9"/>
      <c r="O100" s="9"/>
    </row>
    <row r="101" spans="9:15">
      <c r="I101" s="1"/>
      <c r="K101" s="40"/>
      <c r="M101" s="9"/>
      <c r="N101" s="9"/>
      <c r="O101" s="9"/>
    </row>
    <row r="102" spans="9:15">
      <c r="I102" s="1"/>
      <c r="K102" s="40"/>
      <c r="N102" s="9"/>
      <c r="O102" s="9"/>
    </row>
    <row r="103" spans="9:15">
      <c r="I103" s="1"/>
      <c r="K103" s="40"/>
      <c r="N103" s="9"/>
      <c r="O103" s="9"/>
    </row>
    <row r="104" spans="9:15">
      <c r="I104" s="1"/>
      <c r="K104" s="40"/>
      <c r="N104" s="9"/>
      <c r="O104" s="9"/>
    </row>
    <row r="105" spans="9:15">
      <c r="I105" s="1"/>
      <c r="K105" s="40"/>
      <c r="N105" s="9"/>
      <c r="O105" s="9"/>
    </row>
    <row r="106" spans="9:15">
      <c r="I106" s="1"/>
      <c r="K106" s="40"/>
      <c r="N106" s="9"/>
      <c r="O106" s="9"/>
    </row>
    <row r="107" spans="9:15">
      <c r="I107" s="1"/>
      <c r="K107" s="40"/>
      <c r="N107" s="9"/>
      <c r="O107" s="9"/>
    </row>
    <row r="108" spans="9:15">
      <c r="I108" s="1"/>
      <c r="K108" s="40"/>
      <c r="N108" s="9"/>
      <c r="O108" s="9"/>
    </row>
    <row r="109" spans="9:15">
      <c r="I109" s="1"/>
      <c r="K109" s="40"/>
      <c r="N109" s="9"/>
      <c r="O109" s="9"/>
    </row>
    <row r="110" spans="9:15">
      <c r="I110" s="1"/>
      <c r="K110" s="40"/>
      <c r="N110" s="9"/>
      <c r="O110" s="9"/>
    </row>
    <row r="111" spans="9:15">
      <c r="I111" s="1"/>
      <c r="K111" s="40"/>
      <c r="N111" s="9"/>
      <c r="O111" s="9"/>
    </row>
    <row r="112" spans="9:15">
      <c r="I112" s="1"/>
      <c r="K112" s="40"/>
      <c r="N112" s="9"/>
      <c r="O112" s="9"/>
    </row>
    <row r="113" spans="9:15">
      <c r="I113" s="1"/>
      <c r="K113" s="40"/>
      <c r="N113" s="9"/>
      <c r="O113" s="9"/>
    </row>
    <row r="114" spans="9:15">
      <c r="I114" s="1"/>
      <c r="K114" s="40"/>
      <c r="O114" s="9"/>
    </row>
    <row r="115" spans="9:15">
      <c r="K115" s="40"/>
    </row>
    <row r="116" spans="9:15">
      <c r="K116" s="40"/>
    </row>
    <row r="117" spans="9:15">
      <c r="I117" s="1"/>
      <c r="J117" s="1"/>
      <c r="K117" s="40"/>
      <c r="L117" s="9"/>
      <c r="M117" s="9"/>
      <c r="N117" s="9"/>
      <c r="O117" s="9"/>
    </row>
    <row r="118" spans="9:15">
      <c r="K118" s="40"/>
    </row>
  </sheetData>
  <mergeCells count="5">
    <mergeCell ref="B4:I4"/>
    <mergeCell ref="B5:O5"/>
    <mergeCell ref="B6:O6"/>
    <mergeCell ref="B7:O7"/>
    <mergeCell ref="B69:H69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3"/>
  <sheetViews>
    <sheetView showGridLines="0" topLeftCell="A6" zoomScale="55" zoomScaleNormal="55" zoomScaleSheetLayoutView="40" workbookViewId="0">
      <selection activeCell="G33" sqref="G33"/>
    </sheetView>
  </sheetViews>
  <sheetFormatPr defaultRowHeight="15"/>
  <cols>
    <col min="1" max="1" width="11.42578125" customWidth="1"/>
    <col min="2" max="2" width="18.5703125" style="6" customWidth="1"/>
    <col min="3" max="3" width="65.28515625" customWidth="1"/>
    <col min="4" max="4" width="12.85546875" customWidth="1"/>
    <col min="5" max="5" width="38.140625" customWidth="1"/>
    <col min="6" max="6" width="19.42578125" customWidth="1"/>
    <col min="7" max="7" width="18.140625" customWidth="1"/>
    <col min="8" max="8" width="32.85546875" customWidth="1"/>
    <col min="9" max="9" width="19.42578125" customWidth="1"/>
    <col min="10" max="10" width="19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83"/>
      <c r="C4" s="83"/>
      <c r="D4" s="83"/>
      <c r="E4" s="83"/>
      <c r="F4" s="83"/>
      <c r="G4" s="83"/>
      <c r="H4" s="83"/>
      <c r="I4" s="83"/>
      <c r="J4" s="5"/>
      <c r="K4" s="5"/>
      <c r="L4" s="5"/>
      <c r="M4" s="5"/>
      <c r="N4" s="5"/>
      <c r="O4" s="5"/>
    </row>
    <row r="5" spans="1:255" ht="22.5" customHeight="1">
      <c r="B5" s="83" t="s"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255" s="2" customFormat="1" ht="22.5" customHeight="1">
      <c r="A6"/>
      <c r="B6" s="84" t="s">
        <v>285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85" t="s">
        <v>286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53.25" customHeight="1">
      <c r="A10"/>
      <c r="B10" s="62" t="s">
        <v>3</v>
      </c>
      <c r="C10" s="63" t="s">
        <v>4</v>
      </c>
      <c r="D10" s="63" t="s">
        <v>5</v>
      </c>
      <c r="E10" s="63" t="s">
        <v>6</v>
      </c>
      <c r="F10" s="63" t="s">
        <v>7</v>
      </c>
      <c r="G10" s="63" t="s">
        <v>8</v>
      </c>
      <c r="H10" s="64" t="s">
        <v>9</v>
      </c>
      <c r="I10" s="63" t="s">
        <v>10</v>
      </c>
      <c r="J10" s="65" t="s">
        <v>11</v>
      </c>
      <c r="K10" s="65" t="s">
        <v>12</v>
      </c>
      <c r="L10" s="65" t="s">
        <v>13</v>
      </c>
      <c r="M10" s="65" t="s">
        <v>14</v>
      </c>
      <c r="N10" s="65" t="s">
        <v>15</v>
      </c>
      <c r="O10" s="66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71" customFormat="1" ht="46.5" customHeight="1">
      <c r="B11" s="75">
        <v>1</v>
      </c>
      <c r="C11" s="76" t="s">
        <v>287</v>
      </c>
      <c r="D11" s="77" t="s">
        <v>18</v>
      </c>
      <c r="E11" s="78" t="s">
        <v>213</v>
      </c>
      <c r="F11" s="77" t="s">
        <v>20</v>
      </c>
      <c r="G11" s="76" t="s">
        <v>30</v>
      </c>
      <c r="H11" s="77" t="s">
        <v>288</v>
      </c>
      <c r="I11" s="79">
        <v>90000</v>
      </c>
      <c r="J11" s="80">
        <v>2583</v>
      </c>
      <c r="K11" s="80">
        <v>9753.1200000000008</v>
      </c>
      <c r="L11" s="80">
        <v>2736</v>
      </c>
      <c r="M11" s="80">
        <v>25</v>
      </c>
      <c r="N11" s="81">
        <f>+J11+K11+L11+M11</f>
        <v>15097.12</v>
      </c>
      <c r="O11" s="82">
        <f>+I11-N11</f>
        <v>74902.880000000005</v>
      </c>
      <c r="P11" s="73"/>
      <c r="Q11" s="73"/>
    </row>
    <row r="12" spans="1:255" ht="19.5" customHeight="1" thickBo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</row>
    <row r="13" spans="1:255" s="18" customFormat="1" ht="39.75" customHeight="1" thickBot="1">
      <c r="A13" s="16"/>
      <c r="B13" s="92" t="s">
        <v>289</v>
      </c>
      <c r="C13" s="93"/>
      <c r="D13" s="93"/>
      <c r="E13" s="93"/>
      <c r="F13" s="93"/>
      <c r="G13" s="93"/>
      <c r="H13" s="94"/>
      <c r="I13" s="69">
        <f t="shared" ref="I13:O13" si="0">SUM(I11:I12)</f>
        <v>90000</v>
      </c>
      <c r="J13" s="69">
        <f t="shared" si="0"/>
        <v>2583</v>
      </c>
      <c r="K13" s="69">
        <f t="shared" si="0"/>
        <v>9753.1200000000008</v>
      </c>
      <c r="L13" s="69">
        <f t="shared" si="0"/>
        <v>2736</v>
      </c>
      <c r="M13" s="69">
        <f t="shared" si="0"/>
        <v>25</v>
      </c>
      <c r="N13" s="69">
        <f t="shared" si="0"/>
        <v>15097.12</v>
      </c>
      <c r="O13" s="69">
        <f t="shared" si="0"/>
        <v>74902.880000000005</v>
      </c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pans="1:255">
      <c r="N14" s="1"/>
      <c r="O14" s="1"/>
    </row>
    <row r="22" spans="7:7" ht="31.5">
      <c r="G22" s="60" t="s">
        <v>283</v>
      </c>
    </row>
    <row r="23" spans="7:7" ht="31.5">
      <c r="G23" s="61" t="s">
        <v>284</v>
      </c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2023-11-22T18:11:43Z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