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19A07\EXCELCNV\f9aea301-be5c-46a6-a14e-aa3cfd248200\"/>
    </mc:Choice>
  </mc:AlternateContent>
  <xr:revisionPtr revIDLastSave="0" documentId="8_{177CE39F-B119-4224-8B1D-3C88B758DCB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FEB 2024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3" l="1"/>
  <c r="I70" i="3"/>
  <c r="N19" i="3"/>
  <c r="O19" i="3"/>
  <c r="N66" i="3"/>
  <c r="O66" i="3"/>
  <c r="N60" i="3"/>
  <c r="O60" i="3"/>
  <c r="N67" i="3"/>
  <c r="O67" i="3"/>
  <c r="M70" i="3"/>
  <c r="L70" i="3"/>
  <c r="K70" i="3"/>
  <c r="N61" i="3"/>
  <c r="O61" i="3"/>
  <c r="N18" i="3"/>
  <c r="O18" i="3"/>
  <c r="N15" i="3"/>
  <c r="O15" i="3"/>
  <c r="N68" i="3"/>
  <c r="O68" i="3"/>
  <c r="N43" i="3"/>
  <c r="O43" i="3"/>
  <c r="N42" i="3"/>
  <c r="O42" i="3"/>
  <c r="N38" i="3"/>
  <c r="O38" i="3"/>
  <c r="N47" i="3"/>
  <c r="O47" i="3"/>
  <c r="N46" i="3"/>
  <c r="O46" i="3"/>
  <c r="N55" i="3"/>
  <c r="O55" i="3"/>
  <c r="N41" i="3"/>
  <c r="O41" i="3"/>
  <c r="N40" i="3"/>
  <c r="O40" i="3"/>
  <c r="N53" i="3"/>
  <c r="O53" i="3"/>
  <c r="N31" i="3"/>
  <c r="O31" i="3"/>
  <c r="N58" i="3"/>
  <c r="O58" i="3"/>
  <c r="N39" i="3"/>
  <c r="O39" i="3"/>
  <c r="N50" i="3"/>
  <c r="O50" i="3"/>
  <c r="N37" i="3"/>
  <c r="O37" i="3"/>
  <c r="N21" i="3"/>
  <c r="O21" i="3"/>
  <c r="N57" i="3"/>
  <c r="O57" i="3"/>
  <c r="N22" i="3"/>
  <c r="O22" i="3"/>
  <c r="N14" i="3"/>
  <c r="O14" i="3"/>
  <c r="N62" i="3"/>
  <c r="O62" i="3"/>
  <c r="N52" i="3"/>
  <c r="O52" i="3"/>
  <c r="N36" i="3"/>
  <c r="O36" i="3"/>
  <c r="N34" i="3"/>
  <c r="O34" i="3"/>
  <c r="N35" i="3"/>
  <c r="O35" i="3"/>
  <c r="N69" i="3"/>
  <c r="O69" i="3"/>
  <c r="N16" i="3"/>
  <c r="O16" i="3"/>
  <c r="N33" i="3"/>
  <c r="O33" i="3"/>
  <c r="N48" i="3"/>
  <c r="O48" i="3"/>
  <c r="N49" i="3"/>
  <c r="O49" i="3"/>
  <c r="N44" i="3"/>
  <c r="O44" i="3"/>
  <c r="N20" i="3"/>
  <c r="O20" i="3"/>
  <c r="N27" i="3"/>
  <c r="O27" i="3"/>
  <c r="N13" i="3"/>
  <c r="O13" i="3"/>
  <c r="N11" i="3"/>
  <c r="O11" i="3"/>
  <c r="N17" i="3"/>
  <c r="O17" i="3"/>
  <c r="N24" i="3"/>
  <c r="O24" i="3"/>
  <c r="N28" i="3"/>
  <c r="O28" i="3"/>
  <c r="N26" i="3"/>
  <c r="O26" i="3"/>
  <c r="N29" i="3"/>
  <c r="O29" i="3"/>
  <c r="N32" i="3"/>
  <c r="O32" i="3"/>
  <c r="N30" i="3"/>
  <c r="O30" i="3"/>
  <c r="N51" i="3"/>
  <c r="O51" i="3"/>
  <c r="N54" i="3"/>
  <c r="O54" i="3"/>
  <c r="N45" i="3"/>
  <c r="O45" i="3"/>
  <c r="N56" i="3"/>
  <c r="O56" i="3"/>
  <c r="N23" i="3"/>
  <c r="O23" i="3"/>
  <c r="N25" i="3"/>
  <c r="O25" i="3"/>
  <c r="N63" i="3"/>
  <c r="O63" i="3"/>
  <c r="N59" i="3"/>
  <c r="O59" i="3"/>
  <c r="N64" i="3"/>
  <c r="O64" i="3"/>
  <c r="N12" i="3"/>
  <c r="O12" i="3"/>
  <c r="N65" i="3"/>
  <c r="O65" i="3"/>
  <c r="O70" i="3"/>
  <c r="N70" i="3"/>
</calcChain>
</file>

<file path=xl/sharedStrings.xml><?xml version="1.0" encoding="utf-8"?>
<sst xmlns="http://schemas.openxmlformats.org/spreadsheetml/2006/main" count="372" uniqueCount="123">
  <si>
    <t>Departamento de Recursos Humanos</t>
  </si>
  <si>
    <t>Nómina Personal Temporal</t>
  </si>
  <si>
    <t>Febrero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</si>
  <si>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</si>
  <si>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</si>
  <si>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</si>
  <si>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</si>
  <si>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</si>
  <si>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</si>
  <si>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</si>
  <si>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</si>
  <si>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</si>
  <si>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</si>
  <si>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</si>
  <si>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</si>
  <si>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</si>
  <si>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</si>
  <si>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</si>
  <si>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</si>
  <si>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</si>
  <si>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</si>
  <si>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</si>
  <si>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</si>
  <si>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</si>
  <si>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</si>
  <si>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</si>
  <si>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</si>
  <si>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</si>
  <si>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</si>
  <si>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</si>
  <si>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</si>
  <si>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</si>
  <si>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</si>
  <si>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BESSY MARIA SANTANA BELTREZ</t>
  </si>
  <si>
    <t xml:space="preserve">ENCARGADA ADMINISTRATIVA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</si>
  <si>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</si>
  <si>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</si>
  <si>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</si>
  <si>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</si>
  <si>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</si>
  <si>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</si>
  <si>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</si>
  <si>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</si>
  <si>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</si>
  <si>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 xml:space="preserve">ALCEDO GUARIONEX BATISTA GIL </t>
  </si>
  <si>
    <t>ENC. DE SERVICIOS GENERALES</t>
  </si>
  <si>
    <t>MILAGROS CATALINA ALVAREZ ROSARIO</t>
  </si>
  <si>
    <t>ENC. DE ALMACEN Y SUMINISTRO</t>
  </si>
  <si>
    <t>LAURA MARIA JEREZ PICHARDO</t>
  </si>
  <si>
    <t>ANALISTA LEGAL</t>
  </si>
  <si>
    <t>IV</t>
  </si>
  <si>
    <t>LIZ MARSELL MEJIA MARTINEZ</t>
  </si>
  <si>
    <t>ENC. SECC. DESARROLLO INSTITURAL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</si>
  <si>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</si>
  <si>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</si>
  <si>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</si>
  <si>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</si>
  <si>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</si>
  <si>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</si>
  <si>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</si>
  <si>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PATRICIA YARANDRY CUELLO RAMIREZ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</si>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</sst>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1" applyNumberFormat="0" applyFill="0" applyAlignment="0" applyProtection="0"/>
  </cellStyleXfs>
  <cellXfs count="43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9" fontId="3" fillId="5" borderId="6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6" fillId="0" borderId="0" xfId="1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8" xfId="0" applyFont="1" applyFill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701" name="1 Imagen">
          <a:extLst>
            <a:ext uri="{FF2B5EF4-FFF2-40B4-BE49-F238E27FC236}">
              <a16:creationId xmlns:a16="http://schemas.microsoft.com/office/drawing/2014/main" id="{3780A401-4AC1-6512-882D-465121BF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38112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702" name="Imagen 2">
          <a:extLst>
            <a:ext uri="{FF2B5EF4-FFF2-40B4-BE49-F238E27FC236}">
              <a16:creationId xmlns:a16="http://schemas.microsoft.com/office/drawing/2014/main" id="{DF55E10C-2C0E-A5C5-9C97-9EAE22CE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3100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89"/>
  <sheetViews>
    <sheetView showGridLines="0" tabSelected="1" topLeftCell="A35" zoomScale="90" zoomScaleNormal="90" zoomScaleSheetLayoutView="55" workbookViewId="0">
      <selection activeCell="C114" sqref="C114"/>
    </sheetView>
  </sheetViews>
  <sheetFormatPr defaultRowHeight="15"/>
  <cols>
    <col min="1" max="1" width="2.5703125" customWidth="1"/>
    <col min="2" max="2" width="9.28515625" style="6" customWidth="1"/>
    <col min="3" max="3" width="38.28515625" customWidth="1"/>
    <col min="4" max="4" width="8" style="6" customWidth="1"/>
    <col min="5" max="5" width="43.5703125" customWidth="1"/>
    <col min="6" max="6" width="20.85546875" style="6" customWidth="1"/>
    <col min="7" max="7" width="20.42578125" style="6" customWidth="1"/>
    <col min="8" max="8" width="16.7109375" style="6" customWidth="1"/>
    <col min="9" max="9" width="18.140625" customWidth="1"/>
    <col min="10" max="10" width="17.28515625" customWidth="1"/>
    <col min="11" max="11" width="17.28515625" style="1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7"/>
      <c r="C4" s="37"/>
      <c r="D4" s="37"/>
      <c r="E4" s="37"/>
      <c r="F4" s="37"/>
      <c r="G4" s="37"/>
      <c r="H4" s="37"/>
      <c r="I4" s="37"/>
      <c r="J4" s="4"/>
      <c r="K4" s="17"/>
      <c r="L4" s="7"/>
      <c r="M4" s="7"/>
      <c r="N4" s="7"/>
      <c r="O4" s="7"/>
      <c r="P4" s="8"/>
    </row>
    <row r="5" spans="1:192" ht="16.5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8"/>
    </row>
    <row r="6" spans="1:192" s="1" customFormat="1" ht="15.75">
      <c r="A6"/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9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7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6" t="s">
        <v>3</v>
      </c>
      <c r="C10" s="31" t="s">
        <v>4</v>
      </c>
      <c r="D10" s="31" t="s">
        <v>5</v>
      </c>
      <c r="E10" s="27" t="s">
        <v>6</v>
      </c>
      <c r="F10" s="27" t="s">
        <v>7</v>
      </c>
      <c r="G10" s="27" t="s">
        <v>8</v>
      </c>
      <c r="H10" s="28" t="s">
        <v>9</v>
      </c>
      <c r="I10" s="27" t="s">
        <v>10</v>
      </c>
      <c r="J10" s="29" t="s">
        <v>11</v>
      </c>
      <c r="K10" s="32" t="s">
        <v>12</v>
      </c>
      <c r="L10" s="29" t="s">
        <v>13</v>
      </c>
      <c r="M10" s="29" t="s">
        <v>14</v>
      </c>
      <c r="N10" s="29" t="s">
        <v>15</v>
      </c>
      <c r="O10" s="30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v>4305</v>
      </c>
      <c r="K11" s="16">
        <v>23866.62</v>
      </c>
      <c r="L11" s="16">
        <v>4560</v>
      </c>
      <c r="M11" s="16">
        <v>25</v>
      </c>
      <c r="N11" s="16">
        <f t="shared" ref="N11:N51" si="0">+J11+K11+L11+M11</f>
        <v>32756.62</v>
      </c>
      <c r="O11" s="16">
        <f t="shared" ref="O11:O51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v>4305</v>
      </c>
      <c r="K12" s="16">
        <v>23866.62</v>
      </c>
      <c r="L12" s="16">
        <v>4560</v>
      </c>
      <c r="M12" s="16">
        <v>25</v>
      </c>
      <c r="N12" s="16">
        <f t="shared" si="0"/>
        <v>32756.62</v>
      </c>
      <c r="O12" s="1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24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v>4305</v>
      </c>
      <c r="K13" s="16">
        <v>23866.62</v>
      </c>
      <c r="L13" s="16">
        <v>4560</v>
      </c>
      <c r="M13" s="16">
        <v>25</v>
      </c>
      <c r="N13" s="16">
        <f t="shared" si="0"/>
        <v>32756.62</v>
      </c>
      <c r="O13" s="1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v>4305</v>
      </c>
      <c r="K14" s="16">
        <v>23866.62</v>
      </c>
      <c r="L14" s="16">
        <v>4560</v>
      </c>
      <c r="M14" s="16">
        <v>25</v>
      </c>
      <c r="N14" s="16">
        <f t="shared" si="0"/>
        <v>32756.62</v>
      </c>
      <c r="O14" s="1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18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v>4305</v>
      </c>
      <c r="K15" s="16">
        <v>23866.62</v>
      </c>
      <c r="L15" s="16">
        <v>4560</v>
      </c>
      <c r="M15" s="16">
        <v>25</v>
      </c>
      <c r="N15" s="16">
        <f>+J15+K15+L15+M15</f>
        <v>32756.62</v>
      </c>
      <c r="O15" s="16">
        <f t="shared" si="1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35</v>
      </c>
      <c r="H16" s="15" t="s">
        <v>22</v>
      </c>
      <c r="I16" s="16">
        <v>95000</v>
      </c>
      <c r="J16" s="16">
        <v>2726.5</v>
      </c>
      <c r="K16" s="16">
        <v>10500.38</v>
      </c>
      <c r="L16" s="16">
        <v>2888</v>
      </c>
      <c r="M16" s="16">
        <v>1740.46</v>
      </c>
      <c r="N16" s="16">
        <f>+J16+K16+L16+M16</f>
        <v>17855.34</v>
      </c>
      <c r="O16" s="16">
        <f>+I16-N16</f>
        <v>77144.66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v>2583</v>
      </c>
      <c r="K17" s="16">
        <v>8895.39</v>
      </c>
      <c r="L17" s="16">
        <v>2736</v>
      </c>
      <c r="M17" s="16">
        <v>3455.92</v>
      </c>
      <c r="N17" s="16">
        <f t="shared" si="0"/>
        <v>17670.309999999998</v>
      </c>
      <c r="O17" s="16">
        <f t="shared" si="1"/>
        <v>72329.69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4" customFormat="1" ht="19.5" customHeight="1">
      <c r="B18" s="20">
        <v>8</v>
      </c>
      <c r="C18" s="24" t="s">
        <v>40</v>
      </c>
      <c r="D18" s="23" t="s">
        <v>18</v>
      </c>
      <c r="E18" s="35" t="s">
        <v>41</v>
      </c>
      <c r="F18" s="23" t="s">
        <v>20</v>
      </c>
      <c r="G18" s="23" t="s">
        <v>29</v>
      </c>
      <c r="H18" s="23" t="s">
        <v>22</v>
      </c>
      <c r="I18" s="25">
        <v>89500</v>
      </c>
      <c r="J18" s="25">
        <v>2568.65</v>
      </c>
      <c r="K18" s="25">
        <v>9635.51</v>
      </c>
      <c r="L18" s="25">
        <v>2720.8</v>
      </c>
      <c r="M18" s="25">
        <v>25</v>
      </c>
      <c r="N18" s="25">
        <f>+J18+K18+L18+M18</f>
        <v>14949.96</v>
      </c>
      <c r="O18" s="25">
        <f>+I18-N18</f>
        <v>74550.040000000008</v>
      </c>
      <c r="P18" s="36"/>
      <c r="Q18" s="36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29</v>
      </c>
      <c r="H19" s="15" t="s">
        <v>22</v>
      </c>
      <c r="I19" s="16">
        <v>87000</v>
      </c>
      <c r="J19" s="16">
        <v>2496.9</v>
      </c>
      <c r="K19" s="16">
        <v>9047.44</v>
      </c>
      <c r="L19" s="16">
        <v>2644.8</v>
      </c>
      <c r="M19" s="16">
        <v>25</v>
      </c>
      <c r="N19" s="16">
        <f>+J19+K19+L19+M19</f>
        <v>14214.14</v>
      </c>
      <c r="O19" s="16">
        <f>+I19-N19</f>
        <v>72785.86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24</v>
      </c>
      <c r="E20" s="14" t="s">
        <v>45</v>
      </c>
      <c r="F20" s="15" t="s">
        <v>20</v>
      </c>
      <c r="G20" s="15" t="s">
        <v>35</v>
      </c>
      <c r="H20" s="15" t="s">
        <v>22</v>
      </c>
      <c r="I20" s="16">
        <v>82000</v>
      </c>
      <c r="J20" s="16">
        <v>2353.4</v>
      </c>
      <c r="K20" s="16">
        <v>7871.32</v>
      </c>
      <c r="L20" s="16">
        <v>2492.8000000000002</v>
      </c>
      <c r="M20" s="16">
        <v>25</v>
      </c>
      <c r="N20" s="16">
        <f t="shared" si="0"/>
        <v>12742.52</v>
      </c>
      <c r="O20" s="16">
        <f t="shared" si="1"/>
        <v>69257.48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20</v>
      </c>
      <c r="G21" s="15" t="s">
        <v>35</v>
      </c>
      <c r="H21" s="15" t="s">
        <v>22</v>
      </c>
      <c r="I21" s="16">
        <v>80000</v>
      </c>
      <c r="J21" s="16">
        <v>2296</v>
      </c>
      <c r="K21" s="16">
        <v>7400.87</v>
      </c>
      <c r="L21" s="16">
        <v>2432</v>
      </c>
      <c r="M21" s="16">
        <v>25</v>
      </c>
      <c r="N21" s="16">
        <f t="shared" si="0"/>
        <v>12153.869999999999</v>
      </c>
      <c r="O21" s="16">
        <f t="shared" si="1"/>
        <v>67846.13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48</v>
      </c>
      <c r="D22" s="15" t="s">
        <v>18</v>
      </c>
      <c r="E22" s="14" t="s">
        <v>49</v>
      </c>
      <c r="F22" s="15" t="s">
        <v>50</v>
      </c>
      <c r="G22" s="15" t="s">
        <v>21</v>
      </c>
      <c r="H22" s="15" t="s">
        <v>22</v>
      </c>
      <c r="I22" s="16">
        <v>75000</v>
      </c>
      <c r="J22" s="16">
        <v>2152.5</v>
      </c>
      <c r="K22" s="16">
        <v>6309.38</v>
      </c>
      <c r="L22" s="16">
        <v>2280</v>
      </c>
      <c r="M22" s="16">
        <v>25</v>
      </c>
      <c r="N22" s="16">
        <f>+J22+K22+L22+M22</f>
        <v>10766.880000000001</v>
      </c>
      <c r="O22" s="16">
        <f>+I22-N22</f>
        <v>64233.119999999995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51</v>
      </c>
      <c r="D23" s="15" t="s">
        <v>18</v>
      </c>
      <c r="E23" s="14" t="s">
        <v>52</v>
      </c>
      <c r="F23" s="15" t="s">
        <v>20</v>
      </c>
      <c r="G23" s="15" t="s">
        <v>53</v>
      </c>
      <c r="H23" s="15" t="s">
        <v>22</v>
      </c>
      <c r="I23" s="16">
        <v>70000</v>
      </c>
      <c r="J23" s="16">
        <v>2009</v>
      </c>
      <c r="K23" s="16">
        <v>5368.48</v>
      </c>
      <c r="L23" s="16">
        <v>2128</v>
      </c>
      <c r="M23" s="16">
        <v>25</v>
      </c>
      <c r="N23" s="16">
        <f>+J23+K23+L23+M23</f>
        <v>9530.48</v>
      </c>
      <c r="O23" s="1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24</v>
      </c>
      <c r="E24" s="14" t="s">
        <v>55</v>
      </c>
      <c r="F24" s="15" t="s">
        <v>50</v>
      </c>
      <c r="G24" s="15" t="s">
        <v>35</v>
      </c>
      <c r="H24" s="15" t="s">
        <v>22</v>
      </c>
      <c r="I24" s="16">
        <v>70000</v>
      </c>
      <c r="J24" s="16">
        <v>2009</v>
      </c>
      <c r="K24" s="16">
        <v>5368.48</v>
      </c>
      <c r="L24" s="16">
        <v>2128</v>
      </c>
      <c r="M24" s="16">
        <v>25</v>
      </c>
      <c r="N24" s="16">
        <f t="shared" si="0"/>
        <v>9530.48</v>
      </c>
      <c r="O24" s="1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57</v>
      </c>
      <c r="F25" s="15" t="s">
        <v>50</v>
      </c>
      <c r="G25" s="15" t="s">
        <v>35</v>
      </c>
      <c r="H25" s="15" t="s">
        <v>22</v>
      </c>
      <c r="I25" s="16">
        <v>70000</v>
      </c>
      <c r="J25" s="16">
        <v>2009</v>
      </c>
      <c r="K25" s="16">
        <v>5368.48</v>
      </c>
      <c r="L25" s="16">
        <v>2128</v>
      </c>
      <c r="M25" s="16">
        <v>25</v>
      </c>
      <c r="N25" s="16">
        <f>+J25+K25+L25+M25</f>
        <v>9530.48</v>
      </c>
      <c r="O25" s="16">
        <f>+I25-N25</f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58</v>
      </c>
      <c r="D26" s="15" t="s">
        <v>18</v>
      </c>
      <c r="E26" s="14" t="s">
        <v>59</v>
      </c>
      <c r="F26" s="15" t="s">
        <v>50</v>
      </c>
      <c r="G26" s="15" t="s">
        <v>29</v>
      </c>
      <c r="H26" s="15" t="s">
        <v>22</v>
      </c>
      <c r="I26" s="16">
        <v>70000</v>
      </c>
      <c r="J26" s="16">
        <v>2009</v>
      </c>
      <c r="K26" s="16">
        <v>5368.48</v>
      </c>
      <c r="L26" s="16">
        <v>2128</v>
      </c>
      <c r="M26" s="16">
        <v>25</v>
      </c>
      <c r="N26" s="16">
        <f t="shared" si="0"/>
        <v>9530.48</v>
      </c>
      <c r="O26" s="1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60</v>
      </c>
      <c r="D27" s="15" t="s">
        <v>18</v>
      </c>
      <c r="E27" s="14" t="s">
        <v>49</v>
      </c>
      <c r="F27" s="15" t="s">
        <v>50</v>
      </c>
      <c r="G27" s="15" t="s">
        <v>21</v>
      </c>
      <c r="H27" s="15" t="s">
        <v>22</v>
      </c>
      <c r="I27" s="16">
        <v>70000</v>
      </c>
      <c r="J27" s="16">
        <v>2009</v>
      </c>
      <c r="K27" s="16">
        <v>5025.38</v>
      </c>
      <c r="L27" s="16">
        <v>2128</v>
      </c>
      <c r="M27" s="16">
        <v>1740.46</v>
      </c>
      <c r="N27" s="16">
        <f t="shared" si="0"/>
        <v>10902.84</v>
      </c>
      <c r="O27" s="16">
        <f t="shared" si="1"/>
        <v>59097.16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61</v>
      </c>
      <c r="D28" s="15" t="s">
        <v>18</v>
      </c>
      <c r="E28" s="14" t="s">
        <v>62</v>
      </c>
      <c r="F28" s="15" t="s">
        <v>50</v>
      </c>
      <c r="G28" s="15" t="s">
        <v>29</v>
      </c>
      <c r="H28" s="15" t="s">
        <v>22</v>
      </c>
      <c r="I28" s="16">
        <v>70000</v>
      </c>
      <c r="J28" s="16">
        <v>2009</v>
      </c>
      <c r="K28" s="16">
        <v>5368.48</v>
      </c>
      <c r="L28" s="16">
        <v>2128</v>
      </c>
      <c r="M28" s="16">
        <v>25</v>
      </c>
      <c r="N28" s="16">
        <f t="shared" si="0"/>
        <v>9530.48</v>
      </c>
      <c r="O28" s="1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63</v>
      </c>
      <c r="D29" s="15" t="s">
        <v>18</v>
      </c>
      <c r="E29" s="14" t="s">
        <v>59</v>
      </c>
      <c r="F29" s="15" t="s">
        <v>50</v>
      </c>
      <c r="G29" s="15" t="s">
        <v>29</v>
      </c>
      <c r="H29" s="15" t="s">
        <v>22</v>
      </c>
      <c r="I29" s="16">
        <v>70000</v>
      </c>
      <c r="J29" s="16">
        <v>2009</v>
      </c>
      <c r="K29" s="16">
        <v>5368.48</v>
      </c>
      <c r="L29" s="16">
        <v>2128</v>
      </c>
      <c r="M29" s="16">
        <v>25</v>
      </c>
      <c r="N29" s="16">
        <f t="shared" si="0"/>
        <v>9530.48</v>
      </c>
      <c r="O29" s="1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64</v>
      </c>
      <c r="D30" s="15" t="s">
        <v>24</v>
      </c>
      <c r="E30" s="14" t="s">
        <v>65</v>
      </c>
      <c r="F30" s="15" t="s">
        <v>50</v>
      </c>
      <c r="G30" s="15" t="s">
        <v>29</v>
      </c>
      <c r="H30" s="15" t="s">
        <v>22</v>
      </c>
      <c r="I30" s="16">
        <v>70000</v>
      </c>
      <c r="J30" s="16">
        <v>2009</v>
      </c>
      <c r="K30" s="16">
        <v>5025.38</v>
      </c>
      <c r="L30" s="16">
        <v>2128</v>
      </c>
      <c r="M30" s="16">
        <v>1740.46</v>
      </c>
      <c r="N30" s="16">
        <f t="shared" si="0"/>
        <v>10902.84</v>
      </c>
      <c r="O30" s="16">
        <f t="shared" si="1"/>
        <v>59097.16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66</v>
      </c>
      <c r="D31" s="15" t="s">
        <v>24</v>
      </c>
      <c r="E31" s="14" t="s">
        <v>65</v>
      </c>
      <c r="F31" s="15" t="s">
        <v>50</v>
      </c>
      <c r="G31" s="15" t="s">
        <v>29</v>
      </c>
      <c r="H31" s="15" t="s">
        <v>22</v>
      </c>
      <c r="I31" s="16">
        <v>70000</v>
      </c>
      <c r="J31" s="16">
        <v>2009</v>
      </c>
      <c r="K31" s="16">
        <v>5368.48</v>
      </c>
      <c r="L31" s="16">
        <v>2128</v>
      </c>
      <c r="M31" s="16">
        <v>25</v>
      </c>
      <c r="N31" s="16">
        <f t="shared" si="0"/>
        <v>9530.48</v>
      </c>
      <c r="O31" s="1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67</v>
      </c>
      <c r="D32" s="15" t="s">
        <v>24</v>
      </c>
      <c r="E32" s="14" t="s">
        <v>59</v>
      </c>
      <c r="F32" s="15" t="s">
        <v>50</v>
      </c>
      <c r="G32" s="15" t="s">
        <v>29</v>
      </c>
      <c r="H32" s="15" t="s">
        <v>22</v>
      </c>
      <c r="I32" s="16">
        <v>70000</v>
      </c>
      <c r="J32" s="16">
        <v>2009</v>
      </c>
      <c r="K32" s="16">
        <v>5368.48</v>
      </c>
      <c r="L32" s="16">
        <v>2128</v>
      </c>
      <c r="M32" s="16">
        <v>25</v>
      </c>
      <c r="N32" s="16">
        <f t="shared" si="0"/>
        <v>9530.48</v>
      </c>
      <c r="O32" s="1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68</v>
      </c>
      <c r="D33" s="15" t="s">
        <v>24</v>
      </c>
      <c r="E33" s="14" t="s">
        <v>69</v>
      </c>
      <c r="F33" s="15" t="s">
        <v>50</v>
      </c>
      <c r="G33" s="15" t="s">
        <v>29</v>
      </c>
      <c r="H33" s="15" t="s">
        <v>22</v>
      </c>
      <c r="I33" s="16">
        <v>70000</v>
      </c>
      <c r="J33" s="16">
        <v>2009</v>
      </c>
      <c r="K33" s="16">
        <v>5368.48</v>
      </c>
      <c r="L33" s="16">
        <v>2128</v>
      </c>
      <c r="M33" s="16">
        <v>25</v>
      </c>
      <c r="N33" s="16">
        <f t="shared" si="0"/>
        <v>9530.48</v>
      </c>
      <c r="O33" s="1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70</v>
      </c>
      <c r="D34" s="15" t="s">
        <v>18</v>
      </c>
      <c r="E34" s="14" t="s">
        <v>71</v>
      </c>
      <c r="F34" s="15" t="s">
        <v>50</v>
      </c>
      <c r="G34" s="15" t="s">
        <v>29</v>
      </c>
      <c r="H34" s="15" t="s">
        <v>22</v>
      </c>
      <c r="I34" s="16">
        <v>70000</v>
      </c>
      <c r="J34" s="16">
        <v>2009</v>
      </c>
      <c r="K34" s="16">
        <v>5368.48</v>
      </c>
      <c r="L34" s="16">
        <v>2128</v>
      </c>
      <c r="M34" s="16">
        <v>25</v>
      </c>
      <c r="N34" s="16">
        <f t="shared" si="0"/>
        <v>9530.48</v>
      </c>
      <c r="O34" s="1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72</v>
      </c>
      <c r="D35" s="15" t="s">
        <v>24</v>
      </c>
      <c r="E35" s="14" t="s">
        <v>65</v>
      </c>
      <c r="F35" s="15" t="s">
        <v>50</v>
      </c>
      <c r="G35" s="15" t="s">
        <v>29</v>
      </c>
      <c r="H35" s="15" t="s">
        <v>22</v>
      </c>
      <c r="I35" s="16">
        <v>70000</v>
      </c>
      <c r="J35" s="16">
        <v>2009</v>
      </c>
      <c r="K35" s="16">
        <v>5368.48</v>
      </c>
      <c r="L35" s="16">
        <v>2128</v>
      </c>
      <c r="M35" s="16">
        <v>25</v>
      </c>
      <c r="N35" s="16">
        <f t="shared" si="0"/>
        <v>9530.48</v>
      </c>
      <c r="O35" s="1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73</v>
      </c>
      <c r="D36" s="15" t="s">
        <v>24</v>
      </c>
      <c r="E36" s="14" t="s">
        <v>65</v>
      </c>
      <c r="F36" s="15" t="s">
        <v>50</v>
      </c>
      <c r="G36" s="15" t="s">
        <v>29</v>
      </c>
      <c r="H36" s="15" t="s">
        <v>22</v>
      </c>
      <c r="I36" s="16">
        <v>70000</v>
      </c>
      <c r="J36" s="16">
        <v>2009</v>
      </c>
      <c r="K36" s="16">
        <v>5368.48</v>
      </c>
      <c r="L36" s="16">
        <v>2128</v>
      </c>
      <c r="M36" s="16">
        <v>25</v>
      </c>
      <c r="N36" s="16">
        <f t="shared" si="0"/>
        <v>9530.48</v>
      </c>
      <c r="O36" s="1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74</v>
      </c>
      <c r="D37" s="15" t="s">
        <v>24</v>
      </c>
      <c r="E37" s="14" t="s">
        <v>71</v>
      </c>
      <c r="F37" s="15" t="s">
        <v>50</v>
      </c>
      <c r="G37" s="15" t="s">
        <v>29</v>
      </c>
      <c r="H37" s="15" t="s">
        <v>22</v>
      </c>
      <c r="I37" s="16">
        <v>70000</v>
      </c>
      <c r="J37" s="16">
        <v>2009</v>
      </c>
      <c r="K37" s="16">
        <v>5368.48</v>
      </c>
      <c r="L37" s="16">
        <v>2128</v>
      </c>
      <c r="M37" s="16">
        <v>25</v>
      </c>
      <c r="N37" s="16">
        <f t="shared" si="0"/>
        <v>9530.48</v>
      </c>
      <c r="O37" s="16">
        <f t="shared" si="1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75</v>
      </c>
      <c r="D38" s="15" t="s">
        <v>18</v>
      </c>
      <c r="E38" s="14" t="s">
        <v>71</v>
      </c>
      <c r="F38" s="15" t="s">
        <v>50</v>
      </c>
      <c r="G38" s="15" t="s">
        <v>29</v>
      </c>
      <c r="H38" s="15" t="s">
        <v>22</v>
      </c>
      <c r="I38" s="16">
        <v>70000</v>
      </c>
      <c r="J38" s="16">
        <v>2009</v>
      </c>
      <c r="K38" s="16">
        <v>5368.48</v>
      </c>
      <c r="L38" s="16">
        <v>2128</v>
      </c>
      <c r="M38" s="16">
        <v>25</v>
      </c>
      <c r="N38" s="16">
        <f t="shared" ref="N38:N47" si="2">+J38+K38+L38+M38</f>
        <v>9530.48</v>
      </c>
      <c r="O38" s="16">
        <f t="shared" ref="O38:O47" si="3">+I38-N38</f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76</v>
      </c>
      <c r="D39" s="15" t="s">
        <v>18</v>
      </c>
      <c r="E39" s="14" t="s">
        <v>62</v>
      </c>
      <c r="F39" s="15" t="s">
        <v>50</v>
      </c>
      <c r="G39" s="15" t="s">
        <v>53</v>
      </c>
      <c r="H39" s="15" t="s">
        <v>22</v>
      </c>
      <c r="I39" s="16">
        <v>70000</v>
      </c>
      <c r="J39" s="16">
        <v>2009</v>
      </c>
      <c r="K39" s="16">
        <v>5368.48</v>
      </c>
      <c r="L39" s="16">
        <v>2128</v>
      </c>
      <c r="M39" s="16">
        <v>25</v>
      </c>
      <c r="N39" s="16">
        <f t="shared" si="2"/>
        <v>9530.48</v>
      </c>
      <c r="O39" s="16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77</v>
      </c>
      <c r="D40" s="15" t="s">
        <v>18</v>
      </c>
      <c r="E40" s="14" t="s">
        <v>62</v>
      </c>
      <c r="F40" s="15" t="s">
        <v>50</v>
      </c>
      <c r="G40" s="15" t="s">
        <v>53</v>
      </c>
      <c r="H40" s="15" t="s">
        <v>22</v>
      </c>
      <c r="I40" s="16">
        <v>70000</v>
      </c>
      <c r="J40" s="16">
        <v>2009</v>
      </c>
      <c r="K40" s="16">
        <v>4682.29</v>
      </c>
      <c r="L40" s="16">
        <v>2128</v>
      </c>
      <c r="M40" s="16">
        <v>3455.92</v>
      </c>
      <c r="N40" s="16">
        <f t="shared" si="2"/>
        <v>12275.210000000001</v>
      </c>
      <c r="O40" s="16">
        <f t="shared" si="3"/>
        <v>57724.79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78</v>
      </c>
      <c r="D41" s="15" t="s">
        <v>18</v>
      </c>
      <c r="E41" s="14" t="s">
        <v>71</v>
      </c>
      <c r="F41" s="15" t="s">
        <v>50</v>
      </c>
      <c r="G41" s="15" t="s">
        <v>29</v>
      </c>
      <c r="H41" s="15" t="s">
        <v>22</v>
      </c>
      <c r="I41" s="16">
        <v>70000</v>
      </c>
      <c r="J41" s="16">
        <v>2009</v>
      </c>
      <c r="K41" s="16">
        <v>4682.29</v>
      </c>
      <c r="L41" s="16">
        <v>2128</v>
      </c>
      <c r="M41" s="16">
        <v>3455.92</v>
      </c>
      <c r="N41" s="16">
        <f t="shared" si="2"/>
        <v>12275.210000000001</v>
      </c>
      <c r="O41" s="16">
        <f t="shared" si="3"/>
        <v>57724.79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79</v>
      </c>
      <c r="D42" s="15" t="s">
        <v>18</v>
      </c>
      <c r="E42" s="14" t="s">
        <v>71</v>
      </c>
      <c r="F42" s="15" t="s">
        <v>50</v>
      </c>
      <c r="G42" s="15" t="s">
        <v>29</v>
      </c>
      <c r="H42" s="15" t="s">
        <v>22</v>
      </c>
      <c r="I42" s="16">
        <v>70000</v>
      </c>
      <c r="J42" s="16">
        <v>2009</v>
      </c>
      <c r="K42" s="16">
        <v>5368.48</v>
      </c>
      <c r="L42" s="16">
        <v>2128</v>
      </c>
      <c r="M42" s="16">
        <v>25</v>
      </c>
      <c r="N42" s="16">
        <f>+J42+K42+L42+M42</f>
        <v>9530.48</v>
      </c>
      <c r="O42" s="16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80</v>
      </c>
      <c r="D43" s="15" t="s">
        <v>24</v>
      </c>
      <c r="E43" s="14" t="s">
        <v>62</v>
      </c>
      <c r="F43" s="15" t="s">
        <v>50</v>
      </c>
      <c r="G43" s="15" t="s">
        <v>29</v>
      </c>
      <c r="H43" s="15" t="s">
        <v>22</v>
      </c>
      <c r="I43" s="16">
        <v>70000</v>
      </c>
      <c r="J43" s="16">
        <v>2009</v>
      </c>
      <c r="K43" s="16">
        <v>5368.48</v>
      </c>
      <c r="L43" s="16">
        <v>2128</v>
      </c>
      <c r="M43" s="16">
        <v>25</v>
      </c>
      <c r="N43" s="16">
        <f>+J43+K43+L43+M43</f>
        <v>9530.48</v>
      </c>
      <c r="O43" s="16">
        <f>+I43-N43</f>
        <v>60469.520000000004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81</v>
      </c>
      <c r="D44" s="15" t="s">
        <v>18</v>
      </c>
      <c r="E44" s="14" t="s">
        <v>82</v>
      </c>
      <c r="F44" s="15" t="s">
        <v>50</v>
      </c>
      <c r="G44" s="15" t="s">
        <v>83</v>
      </c>
      <c r="H44" s="15" t="s">
        <v>22</v>
      </c>
      <c r="I44" s="16">
        <v>65000</v>
      </c>
      <c r="J44" s="16">
        <v>1865.5</v>
      </c>
      <c r="K44" s="16">
        <v>4084.48</v>
      </c>
      <c r="L44" s="16">
        <v>1976</v>
      </c>
      <c r="M44" s="16">
        <v>1740.46</v>
      </c>
      <c r="N44" s="16">
        <f>+J44+K44+L44+M44</f>
        <v>9666.4399999999987</v>
      </c>
      <c r="O44" s="16">
        <f>+I44-N44</f>
        <v>55333.56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84</v>
      </c>
      <c r="D45" s="15" t="s">
        <v>18</v>
      </c>
      <c r="E45" s="14" t="s">
        <v>85</v>
      </c>
      <c r="F45" s="15" t="s">
        <v>50</v>
      </c>
      <c r="G45" s="15" t="s">
        <v>83</v>
      </c>
      <c r="H45" s="15" t="s">
        <v>22</v>
      </c>
      <c r="I45" s="16">
        <v>65000</v>
      </c>
      <c r="J45" s="16">
        <v>1865.5</v>
      </c>
      <c r="K45" s="16">
        <v>4427.58</v>
      </c>
      <c r="L45" s="16">
        <v>1976</v>
      </c>
      <c r="M45" s="16">
        <v>25</v>
      </c>
      <c r="N45" s="16">
        <f>+J45+K45+L45+M45</f>
        <v>8294.08</v>
      </c>
      <c r="O45" s="16">
        <f>+I45-N45</f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86</v>
      </c>
      <c r="D46" s="15" t="s">
        <v>24</v>
      </c>
      <c r="E46" s="14" t="s">
        <v>65</v>
      </c>
      <c r="F46" s="15" t="s">
        <v>50</v>
      </c>
      <c r="G46" s="15" t="s">
        <v>29</v>
      </c>
      <c r="H46" s="15" t="s">
        <v>22</v>
      </c>
      <c r="I46" s="16">
        <v>65000</v>
      </c>
      <c r="J46" s="16">
        <v>1865.5</v>
      </c>
      <c r="K46" s="16">
        <v>4427.58</v>
      </c>
      <c r="L46" s="16">
        <v>1976</v>
      </c>
      <c r="M46" s="16">
        <v>25</v>
      </c>
      <c r="N46" s="16">
        <f t="shared" si="2"/>
        <v>8294.08</v>
      </c>
      <c r="O46" s="16">
        <f t="shared" si="3"/>
        <v>56705.919999999998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87</v>
      </c>
      <c r="D47" s="15" t="s">
        <v>24</v>
      </c>
      <c r="E47" s="14" t="s">
        <v>65</v>
      </c>
      <c r="F47" s="15" t="s">
        <v>50</v>
      </c>
      <c r="G47" s="15" t="s">
        <v>29</v>
      </c>
      <c r="H47" s="15" t="s">
        <v>22</v>
      </c>
      <c r="I47" s="16">
        <v>65000</v>
      </c>
      <c r="J47" s="16">
        <v>1865.5</v>
      </c>
      <c r="K47" s="16">
        <v>4427.58</v>
      </c>
      <c r="L47" s="16">
        <v>1976</v>
      </c>
      <c r="M47" s="16">
        <v>25</v>
      </c>
      <c r="N47" s="16">
        <f t="shared" si="2"/>
        <v>8294.08</v>
      </c>
      <c r="O47" s="16">
        <f t="shared" si="3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88</v>
      </c>
      <c r="D48" s="15" t="s">
        <v>24</v>
      </c>
      <c r="E48" s="14" t="s">
        <v>69</v>
      </c>
      <c r="F48" s="15" t="s">
        <v>50</v>
      </c>
      <c r="G48" s="15" t="s">
        <v>29</v>
      </c>
      <c r="H48" s="15" t="s">
        <v>22</v>
      </c>
      <c r="I48" s="16">
        <v>65000</v>
      </c>
      <c r="J48" s="16">
        <v>1865.5</v>
      </c>
      <c r="K48" s="16">
        <v>4427.58</v>
      </c>
      <c r="L48" s="16">
        <v>1976</v>
      </c>
      <c r="M48" s="16">
        <v>25</v>
      </c>
      <c r="N48" s="16">
        <f t="shared" si="0"/>
        <v>8294.08</v>
      </c>
      <c r="O48" s="16">
        <f t="shared" si="1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89</v>
      </c>
      <c r="D49" s="15" t="s">
        <v>24</v>
      </c>
      <c r="E49" s="14" t="s">
        <v>69</v>
      </c>
      <c r="F49" s="15" t="s">
        <v>50</v>
      </c>
      <c r="G49" s="15" t="s">
        <v>29</v>
      </c>
      <c r="H49" s="15" t="s">
        <v>22</v>
      </c>
      <c r="I49" s="16">
        <v>65000</v>
      </c>
      <c r="J49" s="16">
        <v>1865.5</v>
      </c>
      <c r="K49" s="16">
        <v>4427.58</v>
      </c>
      <c r="L49" s="16">
        <v>1976</v>
      </c>
      <c r="M49" s="16">
        <v>25</v>
      </c>
      <c r="N49" s="16">
        <f t="shared" si="0"/>
        <v>8294.08</v>
      </c>
      <c r="O49" s="16">
        <f t="shared" si="1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90</v>
      </c>
      <c r="D50" s="15" t="s">
        <v>24</v>
      </c>
      <c r="E50" s="14" t="s">
        <v>69</v>
      </c>
      <c r="F50" s="15" t="s">
        <v>50</v>
      </c>
      <c r="G50" s="15" t="s">
        <v>29</v>
      </c>
      <c r="H50" s="15" t="s">
        <v>22</v>
      </c>
      <c r="I50" s="16">
        <v>65000</v>
      </c>
      <c r="J50" s="16">
        <v>1865.5</v>
      </c>
      <c r="K50" s="16">
        <v>4427.58</v>
      </c>
      <c r="L50" s="16">
        <v>1976</v>
      </c>
      <c r="M50" s="16">
        <v>25</v>
      </c>
      <c r="N50" s="16">
        <f t="shared" si="0"/>
        <v>8294.08</v>
      </c>
      <c r="O50" s="16">
        <f t="shared" si="1"/>
        <v>56705.919999999998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91</v>
      </c>
      <c r="D51" s="15" t="s">
        <v>24</v>
      </c>
      <c r="E51" s="14" t="s">
        <v>92</v>
      </c>
      <c r="F51" s="15" t="s">
        <v>50</v>
      </c>
      <c r="G51" s="15" t="s">
        <v>29</v>
      </c>
      <c r="H51" s="15" t="s">
        <v>22</v>
      </c>
      <c r="I51" s="16">
        <v>60000</v>
      </c>
      <c r="J51" s="16">
        <v>1722</v>
      </c>
      <c r="K51" s="16">
        <v>3143.58</v>
      </c>
      <c r="L51" s="16">
        <v>1824</v>
      </c>
      <c r="M51" s="16">
        <v>1740.46</v>
      </c>
      <c r="N51" s="16">
        <f t="shared" si="0"/>
        <v>8430.0400000000009</v>
      </c>
      <c r="O51" s="16">
        <f t="shared" si="1"/>
        <v>51569.96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93</v>
      </c>
      <c r="D52" s="15" t="s">
        <v>24</v>
      </c>
      <c r="E52" s="14" t="s">
        <v>65</v>
      </c>
      <c r="F52" s="15" t="s">
        <v>50</v>
      </c>
      <c r="G52" s="15" t="s">
        <v>29</v>
      </c>
      <c r="H52" s="15" t="s">
        <v>22</v>
      </c>
      <c r="I52" s="16">
        <v>60000</v>
      </c>
      <c r="J52" s="16">
        <v>1722</v>
      </c>
      <c r="K52" s="16">
        <v>3486.68</v>
      </c>
      <c r="L52" s="16">
        <v>1824</v>
      </c>
      <c r="M52" s="16">
        <v>25</v>
      </c>
      <c r="N52" s="16">
        <f t="shared" ref="N52:N69" si="4">+J52+K52+L52+M52</f>
        <v>7057.68</v>
      </c>
      <c r="O52" s="16">
        <f t="shared" ref="O52:O69" si="5">+I52-N52</f>
        <v>52942.32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94</v>
      </c>
      <c r="D53" s="22" t="s">
        <v>24</v>
      </c>
      <c r="E53" s="21" t="s">
        <v>65</v>
      </c>
      <c r="F53" s="22" t="s">
        <v>50</v>
      </c>
      <c r="G53" s="22" t="s">
        <v>29</v>
      </c>
      <c r="H53" s="22" t="s">
        <v>22</v>
      </c>
      <c r="I53" s="16">
        <v>60000</v>
      </c>
      <c r="J53" s="16">
        <v>1722</v>
      </c>
      <c r="K53" s="16">
        <v>3486.68</v>
      </c>
      <c r="L53" s="16">
        <v>1824</v>
      </c>
      <c r="M53" s="16">
        <v>25</v>
      </c>
      <c r="N53" s="16">
        <f>+J53+K53+L53+M53</f>
        <v>7057.68</v>
      </c>
      <c r="O53" s="16">
        <f>+I53-N53</f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95</v>
      </c>
      <c r="D54" s="15" t="s">
        <v>18</v>
      </c>
      <c r="E54" s="14" t="s">
        <v>49</v>
      </c>
      <c r="F54" s="15" t="s">
        <v>50</v>
      </c>
      <c r="G54" s="15" t="s">
        <v>21</v>
      </c>
      <c r="H54" s="15" t="s">
        <v>22</v>
      </c>
      <c r="I54" s="16">
        <v>60000</v>
      </c>
      <c r="J54" s="16">
        <v>1722</v>
      </c>
      <c r="K54" s="16">
        <v>3486.68</v>
      </c>
      <c r="L54" s="16">
        <v>1824</v>
      </c>
      <c r="M54" s="16">
        <v>25</v>
      </c>
      <c r="N54" s="16">
        <f t="shared" si="4"/>
        <v>7057.68</v>
      </c>
      <c r="O54" s="16">
        <f t="shared" si="5"/>
        <v>52942.32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96</v>
      </c>
      <c r="D55" s="15" t="s">
        <v>18</v>
      </c>
      <c r="E55" s="14" t="s">
        <v>97</v>
      </c>
      <c r="F55" s="15" t="s">
        <v>50</v>
      </c>
      <c r="G55" s="15" t="s">
        <v>21</v>
      </c>
      <c r="H55" s="15" t="s">
        <v>22</v>
      </c>
      <c r="I55" s="16">
        <v>55000</v>
      </c>
      <c r="J55" s="16">
        <v>1578.5</v>
      </c>
      <c r="K55" s="16">
        <v>2559.6799999999998</v>
      </c>
      <c r="L55" s="16">
        <v>1672</v>
      </c>
      <c r="M55" s="16">
        <v>25</v>
      </c>
      <c r="N55" s="16">
        <f>+J55+K55+L55+M55</f>
        <v>5835.18</v>
      </c>
      <c r="O55" s="16">
        <f>+I55-N55</f>
        <v>49164.82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98</v>
      </c>
      <c r="D56" s="15" t="s">
        <v>18</v>
      </c>
      <c r="E56" s="14" t="s">
        <v>59</v>
      </c>
      <c r="F56" s="15" t="s">
        <v>50</v>
      </c>
      <c r="G56" s="15" t="s">
        <v>29</v>
      </c>
      <c r="H56" s="15" t="s">
        <v>22</v>
      </c>
      <c r="I56" s="16">
        <v>50000</v>
      </c>
      <c r="J56" s="16">
        <v>1435</v>
      </c>
      <c r="K56" s="16">
        <v>1854</v>
      </c>
      <c r="L56" s="16">
        <v>1520</v>
      </c>
      <c r="M56" s="16">
        <v>25</v>
      </c>
      <c r="N56" s="16">
        <f t="shared" si="4"/>
        <v>4834</v>
      </c>
      <c r="O56" s="16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99</v>
      </c>
      <c r="D57" s="15" t="s">
        <v>18</v>
      </c>
      <c r="E57" s="14" t="s">
        <v>59</v>
      </c>
      <c r="F57" s="15" t="s">
        <v>50</v>
      </c>
      <c r="G57" s="15" t="s">
        <v>29</v>
      </c>
      <c r="H57" s="15" t="s">
        <v>22</v>
      </c>
      <c r="I57" s="16">
        <v>50000</v>
      </c>
      <c r="J57" s="16">
        <v>1435</v>
      </c>
      <c r="K57" s="16">
        <v>1854</v>
      </c>
      <c r="L57" s="16">
        <v>1520</v>
      </c>
      <c r="M57" s="16">
        <v>25</v>
      </c>
      <c r="N57" s="16">
        <f t="shared" si="4"/>
        <v>4834</v>
      </c>
      <c r="O57" s="16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100</v>
      </c>
      <c r="D58" s="15" t="s">
        <v>18</v>
      </c>
      <c r="E58" s="14" t="s">
        <v>55</v>
      </c>
      <c r="F58" s="15" t="s">
        <v>50</v>
      </c>
      <c r="G58" s="15" t="s">
        <v>35</v>
      </c>
      <c r="H58" s="15" t="s">
        <v>22</v>
      </c>
      <c r="I58" s="16">
        <v>50000</v>
      </c>
      <c r="J58" s="16">
        <v>1435</v>
      </c>
      <c r="K58" s="16">
        <v>1854</v>
      </c>
      <c r="L58" s="16">
        <v>1520</v>
      </c>
      <c r="M58" s="16">
        <v>25</v>
      </c>
      <c r="N58" s="16">
        <f>+J58+K58+L58+M58</f>
        <v>4834</v>
      </c>
      <c r="O58" s="16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101</v>
      </c>
      <c r="D59" s="15" t="s">
        <v>24</v>
      </c>
      <c r="E59" s="14" t="s">
        <v>102</v>
      </c>
      <c r="F59" s="15" t="s">
        <v>50</v>
      </c>
      <c r="G59" s="15" t="s">
        <v>83</v>
      </c>
      <c r="H59" s="15" t="s">
        <v>22</v>
      </c>
      <c r="I59" s="16">
        <v>50000</v>
      </c>
      <c r="J59" s="16">
        <v>1435</v>
      </c>
      <c r="K59" s="16">
        <v>1854</v>
      </c>
      <c r="L59" s="16">
        <v>1520</v>
      </c>
      <c r="M59" s="16">
        <v>25</v>
      </c>
      <c r="N59" s="16">
        <f>+J59+K59+L59+M59</f>
        <v>4834</v>
      </c>
      <c r="O59" s="16">
        <f>+I59-N59</f>
        <v>45166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ht="15.75" customHeight="1">
      <c r="A60"/>
      <c r="B60" s="20">
        <v>50</v>
      </c>
      <c r="C60" s="14" t="s">
        <v>103</v>
      </c>
      <c r="D60" s="15" t="s">
        <v>24</v>
      </c>
      <c r="E60" s="14" t="s">
        <v>104</v>
      </c>
      <c r="F60" s="15" t="s">
        <v>105</v>
      </c>
      <c r="G60" s="15" t="s">
        <v>29</v>
      </c>
      <c r="H60" s="15" t="s">
        <v>22</v>
      </c>
      <c r="I60" s="16">
        <v>46000</v>
      </c>
      <c r="J60" s="16">
        <v>1320.2</v>
      </c>
      <c r="K60" s="16">
        <v>1289.46</v>
      </c>
      <c r="L60" s="16">
        <v>1398.4</v>
      </c>
      <c r="M60" s="16">
        <v>25</v>
      </c>
      <c r="N60" s="16">
        <f>+J60+K60+L60+M60</f>
        <v>4033.06</v>
      </c>
      <c r="O60" s="16">
        <f>+I60-N60</f>
        <v>41966.94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ht="15.75" customHeight="1">
      <c r="A61"/>
      <c r="B61" s="20">
        <v>51</v>
      </c>
      <c r="C61" s="14" t="s">
        <v>106</v>
      </c>
      <c r="D61" s="15" t="s">
        <v>24</v>
      </c>
      <c r="E61" s="14" t="s">
        <v>104</v>
      </c>
      <c r="F61" s="15" t="s">
        <v>105</v>
      </c>
      <c r="G61" s="15" t="s">
        <v>35</v>
      </c>
      <c r="H61" s="15" t="s">
        <v>22</v>
      </c>
      <c r="I61" s="16">
        <v>46000</v>
      </c>
      <c r="J61" s="16">
        <v>1320.2</v>
      </c>
      <c r="K61" s="16">
        <v>1289.46</v>
      </c>
      <c r="L61" s="16">
        <v>1398.4</v>
      </c>
      <c r="M61" s="16">
        <v>25</v>
      </c>
      <c r="N61" s="16">
        <f>+J61+K61+L61+M61</f>
        <v>4033.06</v>
      </c>
      <c r="O61" s="16">
        <f>+I61-N61</f>
        <v>41966.94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107</v>
      </c>
      <c r="D62" s="15" t="s">
        <v>18</v>
      </c>
      <c r="E62" s="14" t="s">
        <v>108</v>
      </c>
      <c r="F62" s="15" t="s">
        <v>105</v>
      </c>
      <c r="G62" s="15" t="s">
        <v>35</v>
      </c>
      <c r="H62" s="15" t="s">
        <v>22</v>
      </c>
      <c r="I62" s="16">
        <v>45000</v>
      </c>
      <c r="J62" s="16">
        <v>1291.5</v>
      </c>
      <c r="K62" s="16">
        <v>1148.33</v>
      </c>
      <c r="L62" s="16">
        <v>1368</v>
      </c>
      <c r="M62" s="16">
        <v>25</v>
      </c>
      <c r="N62" s="16">
        <f t="shared" si="4"/>
        <v>3832.83</v>
      </c>
      <c r="O62" s="16">
        <f t="shared" si="5"/>
        <v>41167.17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14" t="s">
        <v>109</v>
      </c>
      <c r="D63" s="15" t="s">
        <v>24</v>
      </c>
      <c r="E63" s="14" t="s">
        <v>110</v>
      </c>
      <c r="F63" s="15" t="s">
        <v>105</v>
      </c>
      <c r="G63" s="15" t="s">
        <v>35</v>
      </c>
      <c r="H63" s="15" t="s">
        <v>22</v>
      </c>
      <c r="I63" s="16">
        <v>43000</v>
      </c>
      <c r="J63" s="16">
        <v>1234.0999999999999</v>
      </c>
      <c r="K63" s="16">
        <v>866.06</v>
      </c>
      <c r="L63" s="16">
        <v>1307.2</v>
      </c>
      <c r="M63" s="16">
        <v>25</v>
      </c>
      <c r="N63" s="16">
        <f t="shared" si="4"/>
        <v>3432.3599999999997</v>
      </c>
      <c r="O63" s="16">
        <f t="shared" si="5"/>
        <v>39567.64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111</v>
      </c>
      <c r="D64" s="22" t="s">
        <v>24</v>
      </c>
      <c r="E64" s="21" t="s">
        <v>112</v>
      </c>
      <c r="F64" s="22" t="s">
        <v>105</v>
      </c>
      <c r="G64" s="22" t="s">
        <v>32</v>
      </c>
      <c r="H64" s="22" t="s">
        <v>22</v>
      </c>
      <c r="I64" s="16">
        <v>38000</v>
      </c>
      <c r="J64" s="16">
        <v>1090.5999999999999</v>
      </c>
      <c r="K64" s="16">
        <v>160.38</v>
      </c>
      <c r="L64" s="16">
        <v>1155.2</v>
      </c>
      <c r="M64" s="16">
        <v>25</v>
      </c>
      <c r="N64" s="16">
        <f t="shared" si="4"/>
        <v>2431.1800000000003</v>
      </c>
      <c r="O64" s="16">
        <f t="shared" si="5"/>
        <v>35568.82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113</v>
      </c>
      <c r="D65" s="15" t="s">
        <v>18</v>
      </c>
      <c r="E65" s="14" t="s">
        <v>114</v>
      </c>
      <c r="F65" s="15" t="s">
        <v>105</v>
      </c>
      <c r="G65" s="15" t="s">
        <v>29</v>
      </c>
      <c r="H65" s="15" t="s">
        <v>22</v>
      </c>
      <c r="I65" s="16">
        <v>38000</v>
      </c>
      <c r="J65" s="16">
        <v>1090.5999999999999</v>
      </c>
      <c r="K65" s="16">
        <v>0</v>
      </c>
      <c r="L65" s="16">
        <v>1155.2</v>
      </c>
      <c r="M65" s="16">
        <v>1740.46</v>
      </c>
      <c r="N65" s="16">
        <f t="shared" si="4"/>
        <v>3986.26</v>
      </c>
      <c r="O65" s="16">
        <f t="shared" si="5"/>
        <v>34013.74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115</v>
      </c>
      <c r="D66" s="22" t="s">
        <v>18</v>
      </c>
      <c r="E66" s="21" t="s">
        <v>110</v>
      </c>
      <c r="F66" s="22" t="s">
        <v>105</v>
      </c>
      <c r="G66" s="22" t="s">
        <v>35</v>
      </c>
      <c r="H66" s="22" t="s">
        <v>22</v>
      </c>
      <c r="I66" s="16">
        <v>38000</v>
      </c>
      <c r="J66" s="16">
        <v>1090.5999999999999</v>
      </c>
      <c r="K66" s="16">
        <v>160.38</v>
      </c>
      <c r="L66" s="16">
        <v>1155.2</v>
      </c>
      <c r="M66" s="16">
        <v>25</v>
      </c>
      <c r="N66" s="16">
        <f>+J66+K66+L66+M66</f>
        <v>2431.1800000000003</v>
      </c>
      <c r="O66" s="16">
        <f>+I66-N66</f>
        <v>35568.82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116</v>
      </c>
      <c r="D67" s="22" t="s">
        <v>24</v>
      </c>
      <c r="E67" s="21" t="s">
        <v>110</v>
      </c>
      <c r="F67" s="22" t="s">
        <v>105</v>
      </c>
      <c r="G67" s="22" t="s">
        <v>35</v>
      </c>
      <c r="H67" s="22" t="s">
        <v>22</v>
      </c>
      <c r="I67" s="16">
        <v>38000</v>
      </c>
      <c r="J67" s="16">
        <v>1090.5999999999999</v>
      </c>
      <c r="K67" s="16">
        <v>160.38</v>
      </c>
      <c r="L67" s="16">
        <v>1155.2</v>
      </c>
      <c r="M67" s="16">
        <v>25</v>
      </c>
      <c r="N67" s="16">
        <f>+J67+K67+L67+M67</f>
        <v>2431.1800000000003</v>
      </c>
      <c r="O67" s="16">
        <f>+I67-N67</f>
        <v>35568.82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>
      <c r="A68"/>
      <c r="B68" s="20">
        <v>58</v>
      </c>
      <c r="C68" s="14" t="s">
        <v>117</v>
      </c>
      <c r="D68" s="22" t="s">
        <v>24</v>
      </c>
      <c r="E68" s="21" t="s">
        <v>118</v>
      </c>
      <c r="F68" s="22" t="s">
        <v>105</v>
      </c>
      <c r="G68" s="22" t="s">
        <v>35</v>
      </c>
      <c r="H68" s="22" t="s">
        <v>22</v>
      </c>
      <c r="I68" s="16">
        <v>38000</v>
      </c>
      <c r="J68" s="16">
        <v>1090.5999999999999</v>
      </c>
      <c r="K68" s="16">
        <v>160.38</v>
      </c>
      <c r="L68" s="16">
        <v>1155.2</v>
      </c>
      <c r="M68" s="16">
        <v>25</v>
      </c>
      <c r="N68" s="16">
        <f>+J68+K68+L68+M68</f>
        <v>2431.1800000000003</v>
      </c>
      <c r="O68" s="16">
        <f>+I68-N68</f>
        <v>35568.82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 ht="15.75" thickBot="1">
      <c r="A69"/>
      <c r="B69" s="20">
        <v>59</v>
      </c>
      <c r="C69" s="14" t="s">
        <v>119</v>
      </c>
      <c r="D69" s="15" t="s">
        <v>24</v>
      </c>
      <c r="E69" s="14" t="s">
        <v>120</v>
      </c>
      <c r="F69" s="15" t="s">
        <v>105</v>
      </c>
      <c r="G69" s="15" t="s">
        <v>121</v>
      </c>
      <c r="H69" s="15" t="s">
        <v>22</v>
      </c>
      <c r="I69" s="16">
        <v>35000</v>
      </c>
      <c r="J69" s="16">
        <v>1004.5</v>
      </c>
      <c r="K69" s="16">
        <v>0</v>
      </c>
      <c r="L69" s="16">
        <v>1064</v>
      </c>
      <c r="M69" s="16">
        <v>25</v>
      </c>
      <c r="N69" s="16">
        <f t="shared" si="4"/>
        <v>2093.5</v>
      </c>
      <c r="O69" s="16">
        <f t="shared" si="5"/>
        <v>32906.5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2" customFormat="1" ht="32.25" thickBot="1">
      <c r="A70" s="10"/>
      <c r="B70" s="40" t="s">
        <v>122</v>
      </c>
      <c r="C70" s="41"/>
      <c r="D70" s="41"/>
      <c r="E70" s="41"/>
      <c r="F70" s="41"/>
      <c r="G70" s="41"/>
      <c r="H70" s="42"/>
      <c r="I70" s="13">
        <f t="shared" ref="I70:O70" si="6">SUM(I11:I69)</f>
        <v>4173500</v>
      </c>
      <c r="J70" s="13">
        <f t="shared" si="6"/>
        <v>119779.45000000004</v>
      </c>
      <c r="K70" s="13">
        <f t="shared" si="6"/>
        <v>349136.98000000021</v>
      </c>
      <c r="L70" s="13">
        <f t="shared" si="6"/>
        <v>126874.39999999997</v>
      </c>
      <c r="M70" s="13">
        <f t="shared" si="6"/>
        <v>22060.519999999997</v>
      </c>
      <c r="N70" s="13">
        <f t="shared" si="6"/>
        <v>617851.35000000033</v>
      </c>
      <c r="O70" s="13">
        <f t="shared" si="6"/>
        <v>3555648.6499999985</v>
      </c>
      <c r="P70" s="10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</row>
    <row r="71" spans="1:192" ht="21.75" customHeight="1">
      <c r="I71" s="33"/>
      <c r="J71" s="33"/>
      <c r="K71" s="18"/>
      <c r="L71" s="18"/>
      <c r="M71" s="18"/>
      <c r="N71" s="18"/>
      <c r="O71" s="18"/>
      <c r="P71" s="8"/>
    </row>
    <row r="72" spans="1:192">
      <c r="I72" s="33"/>
      <c r="J72" s="33"/>
      <c r="K72" s="33"/>
      <c r="L72" s="33"/>
      <c r="M72" s="33"/>
      <c r="N72" s="33"/>
      <c r="O72" s="33"/>
    </row>
    <row r="73" spans="1:192">
      <c r="I73" s="33"/>
      <c r="J73" s="33"/>
      <c r="K73" s="33"/>
      <c r="L73" s="33"/>
      <c r="M73" s="33"/>
      <c r="N73" s="33"/>
      <c r="O73" s="33"/>
    </row>
    <row r="74" spans="1:192">
      <c r="I74" s="5"/>
      <c r="K74" s="18"/>
      <c r="N74" s="9"/>
      <c r="O74" s="9"/>
    </row>
    <row r="75" spans="1:192">
      <c r="I75" s="5"/>
      <c r="K75" s="18"/>
      <c r="N75" s="9"/>
      <c r="O75" s="9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O85" s="9"/>
    </row>
    <row r="86" spans="9:15">
      <c r="K86" s="18"/>
    </row>
    <row r="87" spans="9:15">
      <c r="K87" s="18"/>
    </row>
    <row r="88" spans="9:15">
      <c r="I88" s="5"/>
      <c r="J88" s="5"/>
      <c r="K88" s="18"/>
      <c r="L88" s="9"/>
      <c r="M88" s="9"/>
      <c r="N88" s="9"/>
      <c r="O88" s="9"/>
    </row>
    <row r="89" spans="9:15">
      <c r="K89" s="18"/>
    </row>
  </sheetData>
  <mergeCells count="5">
    <mergeCell ref="B4:I4"/>
    <mergeCell ref="B5:O5"/>
    <mergeCell ref="B6:O6"/>
    <mergeCell ref="B7:O7"/>
    <mergeCell ref="B70:H70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2024-03-19T19:00:06Z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