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L6PEPF0001994F\EXCELCNV\83d93611-8c9f-4148-a30f-1db441eb7910\"/>
    </mc:Choice>
  </mc:AlternateContent>
  <xr:revisionPtr revIDLastSave="0" documentId="8_{2962E795-E022-4058-A953-27BDDBB3326C}" xr6:coauthVersionLast="47" xr6:coauthVersionMax="47" xr10:uidLastSave="{00000000-0000-0000-0000-000000000000}"/>
  <bookViews>
    <workbookView xWindow="-60" yWindow="-60" windowWidth="15480" windowHeight="11640" xr2:uid="{72121658-08E8-4BD6-8B96-ECB8903FA401}"/>
  </bookViews>
  <sheets>
    <sheet name="INTERINATO MAYO 2024" sheetId="8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8" l="1"/>
  <c r="M13" i="8"/>
  <c r="I13" i="8"/>
  <c r="L10" i="8"/>
  <c r="L13" i="8"/>
  <c r="J10" i="8"/>
  <c r="J13" i="8"/>
  <c r="L12" i="8"/>
  <c r="J12" i="8"/>
  <c r="L11" i="8"/>
  <c r="J11" i="8"/>
  <c r="N12" i="8"/>
  <c r="O12" i="8"/>
  <c r="N11" i="8"/>
  <c r="O11" i="8"/>
  <c r="N10" i="8"/>
  <c r="N13" i="8"/>
  <c r="O10" i="8"/>
  <c r="O13" i="8"/>
</calcChain>
</file>

<file path=xl/sharedStrings.xml><?xml version="1.0" encoding="utf-8"?>
<sst xmlns="http://schemas.openxmlformats.org/spreadsheetml/2006/main" count="36" uniqueCount="30">
  <si>
    <t>Departamento de Recursos Humanos</t>
  </si>
  <si>
    <t>Nómina Personal Interinato</t>
  </si>
  <si>
    <t>Mayo 2024</t>
  </si>
  <si>
    <t>No.</t>
  </si>
  <si>
    <t>Nombre</t>
  </si>
  <si>
    <t>Genero</t>
  </si>
  <si>
    <t>Función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</si>
  <si>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</si>
  <si>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</si>
  <si>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</si>
  <si>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</si>
  <si>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</si>
  <si>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</si>
  <si>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</si>
  <si>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</si>
  <si>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</si>
  <si>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</si>
  <si>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KIARA RACHEL ALVAREZ SANCHEZ</t>
  </si>
  <si>
    <t>FEMENINO</t>
  </si>
  <si>
    <t xml:space="preserve">INGENIERO (A) CIVIL </t>
  </si>
  <si>
    <t>IV</t>
  </si>
  <si>
    <t>INGENIERIA</t>
  </si>
  <si>
    <t>FIJO</t>
  </si>
  <si>
    <t>MAGGY RAQUEL VILLAR DE DIOS</t>
  </si>
  <si>
    <t>ANALISTA DE CONTABILIDAD</t>
  </si>
  <si>
    <t>FINANCIERO</t>
  </si>
  <si>
    <t>GISSET YOJAIRA ANDINO ROMERO</t>
  </si>
  <si>
    <t>ANALISTA LEGAL</t>
  </si>
  <si>
    <t>LEGAL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</si>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</sst>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32">
    <xf numFmtId="0" fontId="0" fillId="0" borderId="0" xfId="0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8" fillId="4" borderId="1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4" fontId="7" fillId="0" borderId="4" xfId="0" applyNumberFormat="1" applyFont="1" applyBorder="1"/>
    <xf numFmtId="43" fontId="7" fillId="0" borderId="4" xfId="1" applyFont="1" applyFill="1" applyBorder="1"/>
    <xf numFmtId="43" fontId="7" fillId="0" borderId="5" xfId="1" applyFont="1" applyFill="1" applyBorder="1"/>
    <xf numFmtId="43" fontId="7" fillId="0" borderId="6" xfId="1" applyFont="1" applyFill="1" applyBorder="1"/>
    <xf numFmtId="0" fontId="0" fillId="0" borderId="7" xfId="0" applyBorder="1" applyAlignment="1">
      <alignment horizontal="center" vertical="center"/>
    </xf>
    <xf numFmtId="43" fontId="5" fillId="0" borderId="0" xfId="1" applyFont="1"/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E95458B5-AB78-4066-BE87-FB7A43277C01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16393" name="1 Imagen">
          <a:extLst>
            <a:ext uri="{FF2B5EF4-FFF2-40B4-BE49-F238E27FC236}">
              <a16:creationId xmlns:a16="http://schemas.microsoft.com/office/drawing/2014/main" id="{92591E1F-67B0-96EB-A5C1-1559EB2C6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16394" name="Imagen 2">
          <a:extLst>
            <a:ext uri="{FF2B5EF4-FFF2-40B4-BE49-F238E27FC236}">
              <a16:creationId xmlns:a16="http://schemas.microsoft.com/office/drawing/2014/main" id="{7E0E43AA-1808-9AB2-57BA-EF117F363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0450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223C5-702E-4698-A52B-B9B75877BC9E}">
  <dimension ref="B1:Q18"/>
  <sheetViews>
    <sheetView showGridLines="0" tabSelected="1" showWhiteSpace="0" topLeftCell="K1" zoomScaleNormal="100" zoomScaleSheetLayoutView="40" zoomScalePageLayoutView="40" workbookViewId="0">
      <selection activeCell="L22" sqref="L22"/>
    </sheetView>
  </sheetViews>
  <sheetFormatPr defaultRowHeight="15"/>
  <cols>
    <col min="1" max="1" width="6.42578125" customWidth="1"/>
    <col min="2" max="2" width="7.5703125" customWidth="1"/>
    <col min="3" max="3" width="37.28515625" customWidth="1"/>
    <col min="4" max="4" width="13" customWidth="1"/>
    <col min="5" max="5" width="44.85546875" customWidth="1"/>
    <col min="6" max="6" width="14.85546875" style="4" customWidth="1"/>
    <col min="7" max="7" width="22" customWidth="1"/>
    <col min="8" max="8" width="25.5703125" customWidth="1"/>
    <col min="9" max="9" width="19" customWidth="1"/>
    <col min="10" max="10" width="21" customWidth="1"/>
    <col min="11" max="11" width="17.5703125" customWidth="1"/>
    <col min="12" max="12" width="17.28515625" customWidth="1"/>
    <col min="13" max="13" width="14.7109375" customWidth="1"/>
    <col min="14" max="14" width="16.710937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2:17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2:17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2:17" ht="16.5">
      <c r="B3" s="26"/>
      <c r="C3" s="26"/>
      <c r="D3" s="26"/>
      <c r="E3" s="26"/>
      <c r="F3" s="26"/>
      <c r="G3" s="26"/>
      <c r="H3" s="26"/>
      <c r="I3" s="26"/>
      <c r="J3" s="3"/>
      <c r="K3" s="3"/>
      <c r="L3" s="3"/>
      <c r="M3" s="3"/>
      <c r="N3" s="3"/>
      <c r="O3" s="3"/>
      <c r="P3" s="3"/>
      <c r="Q3" s="3"/>
    </row>
    <row r="4" spans="2:17" ht="16.5">
      <c r="B4" s="26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3"/>
      <c r="Q4" s="23"/>
    </row>
    <row r="5" spans="2:17" ht="15.75">
      <c r="B5" s="27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4"/>
      <c r="Q5" s="24"/>
    </row>
    <row r="6" spans="2:17" ht="16.5">
      <c r="B6" s="28" t="s">
        <v>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5"/>
      <c r="Q6" s="25"/>
    </row>
    <row r="7" spans="2:17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2:17" ht="15.75" thickBot="1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32.25" thickBot="1">
      <c r="B9" s="9" t="s">
        <v>3</v>
      </c>
      <c r="C9" s="12" t="s">
        <v>4</v>
      </c>
      <c r="D9" s="12" t="s">
        <v>5</v>
      </c>
      <c r="E9" s="12" t="s">
        <v>6</v>
      </c>
      <c r="F9" s="12" t="s">
        <v>7</v>
      </c>
      <c r="G9" s="12" t="s">
        <v>8</v>
      </c>
      <c r="H9" s="13" t="s">
        <v>9</v>
      </c>
      <c r="I9" s="12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1" t="s">
        <v>16</v>
      </c>
      <c r="P9" s="8"/>
      <c r="Q9" s="8"/>
    </row>
    <row r="10" spans="2:17">
      <c r="B10" s="21">
        <v>1</v>
      </c>
      <c r="C10" s="15" t="s">
        <v>17</v>
      </c>
      <c r="D10" s="16" t="s">
        <v>18</v>
      </c>
      <c r="E10" s="15" t="s">
        <v>19</v>
      </c>
      <c r="F10" s="16" t="s">
        <v>20</v>
      </c>
      <c r="G10" s="15" t="s">
        <v>21</v>
      </c>
      <c r="H10" s="16" t="s">
        <v>22</v>
      </c>
      <c r="I10" s="17">
        <v>21000</v>
      </c>
      <c r="J10" s="18">
        <f>+I10*2.87%</f>
        <v>602.70000000000005</v>
      </c>
      <c r="K10" s="18">
        <v>1854</v>
      </c>
      <c r="L10" s="18">
        <f>+I10*3.04%</f>
        <v>638.4</v>
      </c>
      <c r="M10" s="18">
        <v>0</v>
      </c>
      <c r="N10" s="19">
        <f>SUM(J10:M10)</f>
        <v>3095.1</v>
      </c>
      <c r="O10" s="20">
        <f>+I10-N10</f>
        <v>17904.900000000001</v>
      </c>
      <c r="P10" s="14"/>
      <c r="Q10" s="14"/>
    </row>
    <row r="11" spans="2:17">
      <c r="B11" s="21">
        <v>2</v>
      </c>
      <c r="C11" s="15" t="s">
        <v>23</v>
      </c>
      <c r="D11" s="16" t="s">
        <v>18</v>
      </c>
      <c r="E11" s="15" t="s">
        <v>24</v>
      </c>
      <c r="F11" s="16" t="s">
        <v>20</v>
      </c>
      <c r="G11" s="15" t="s">
        <v>25</v>
      </c>
      <c r="H11" s="16" t="s">
        <v>22</v>
      </c>
      <c r="I11" s="17">
        <v>20000</v>
      </c>
      <c r="J11" s="18">
        <f>+I11*2.87%</f>
        <v>574</v>
      </c>
      <c r="K11" s="18">
        <v>3279.25</v>
      </c>
      <c r="L11" s="18">
        <f>+I11*3.04%</f>
        <v>608</v>
      </c>
      <c r="M11" s="18">
        <v>0</v>
      </c>
      <c r="N11" s="19">
        <f>SUM(J11:M11)</f>
        <v>4461.25</v>
      </c>
      <c r="O11" s="20">
        <f>+I11-N11</f>
        <v>15538.75</v>
      </c>
      <c r="P11" s="14"/>
      <c r="Q11" s="14"/>
    </row>
    <row r="12" spans="2:17" ht="15.75" thickBot="1">
      <c r="B12" s="21">
        <v>3</v>
      </c>
      <c r="C12" s="15" t="s">
        <v>26</v>
      </c>
      <c r="D12" s="16" t="s">
        <v>18</v>
      </c>
      <c r="E12" s="15" t="s">
        <v>27</v>
      </c>
      <c r="F12" s="16" t="s">
        <v>20</v>
      </c>
      <c r="G12" s="15" t="s">
        <v>28</v>
      </c>
      <c r="H12" s="16" t="s">
        <v>22</v>
      </c>
      <c r="I12" s="17">
        <v>14000</v>
      </c>
      <c r="J12" s="18">
        <f>+I12*2.87%</f>
        <v>401.8</v>
      </c>
      <c r="K12" s="18">
        <v>2197.2199999999998</v>
      </c>
      <c r="L12" s="18">
        <f>+I12*3.04%</f>
        <v>425.6</v>
      </c>
      <c r="M12" s="18">
        <v>0</v>
      </c>
      <c r="N12" s="19">
        <f>SUM(J12:M12)</f>
        <v>3024.62</v>
      </c>
      <c r="O12" s="20">
        <f>+I12-N12</f>
        <v>10975.380000000001</v>
      </c>
      <c r="P12" s="14"/>
      <c r="Q12" s="14"/>
    </row>
    <row r="13" spans="2:17" s="7" customFormat="1" ht="24" thickBot="1">
      <c r="B13" s="29" t="s">
        <v>29</v>
      </c>
      <c r="C13" s="30"/>
      <c r="D13" s="30"/>
      <c r="E13" s="30"/>
      <c r="F13" s="30"/>
      <c r="G13" s="30"/>
      <c r="H13" s="31"/>
      <c r="I13" s="6">
        <f t="shared" ref="I13:O13" si="0">SUM(I10:I12)</f>
        <v>55000</v>
      </c>
      <c r="J13" s="6">
        <f t="shared" si="0"/>
        <v>1578.5</v>
      </c>
      <c r="K13" s="6">
        <f t="shared" si="0"/>
        <v>7330.4699999999993</v>
      </c>
      <c r="L13" s="6">
        <f t="shared" si="0"/>
        <v>1672</v>
      </c>
      <c r="M13" s="6">
        <f t="shared" si="0"/>
        <v>0</v>
      </c>
      <c r="N13" s="6">
        <f t="shared" si="0"/>
        <v>10580.970000000001</v>
      </c>
      <c r="O13" s="6">
        <f t="shared" si="0"/>
        <v>44419.03</v>
      </c>
      <c r="Q13"/>
    </row>
    <row r="15" spans="2:17">
      <c r="I15" s="22"/>
      <c r="J15" s="22"/>
      <c r="K15" s="22"/>
      <c r="L15" s="22"/>
      <c r="M15" s="22"/>
      <c r="N15" s="22"/>
      <c r="O15" s="22"/>
    </row>
    <row r="16" spans="2:17">
      <c r="I16" s="22"/>
      <c r="J16" s="22"/>
      <c r="K16" s="22"/>
      <c r="L16" s="22"/>
      <c r="M16" s="22"/>
      <c r="N16" s="22"/>
      <c r="O16" s="22"/>
    </row>
    <row r="17" spans="9:17">
      <c r="I17" s="22"/>
      <c r="J17" s="22"/>
      <c r="K17" s="22"/>
      <c r="L17" s="22"/>
      <c r="M17" s="22"/>
      <c r="N17" s="22"/>
      <c r="O17" s="22"/>
    </row>
    <row r="18" spans="9:17">
      <c r="I18" s="22"/>
      <c r="J18" s="22"/>
      <c r="K18" s="22"/>
      <c r="L18" s="22"/>
      <c r="M18" s="22"/>
      <c r="N18" s="22"/>
      <c r="O18" s="22"/>
      <c r="P18" s="22"/>
      <c r="Q18" s="22"/>
    </row>
  </sheetData>
  <mergeCells count="5">
    <mergeCell ref="B3:I3"/>
    <mergeCell ref="B4:O4"/>
    <mergeCell ref="B5:O5"/>
    <mergeCell ref="B6:O6"/>
    <mergeCell ref="B13:H13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0792-484A-41A2-BD54-B1EBFA8F5D5F}"/>
</file>

<file path=customXml/itemProps2.xml><?xml version="1.0" encoding="utf-8"?>
<ds:datastoreItem xmlns:ds="http://schemas.openxmlformats.org/officeDocument/2006/customXml" ds:itemID="{3ED2C2FB-05D5-4B3D-B01D-D94ABF96DE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2024-06-17T14:24:57Z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