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/>
  <mc:AlternateContent xmlns:mc="http://schemas.openxmlformats.org/markup-compatibility/2006">
    <mc:Choice Requires="x15">
      <x15ac:absPath xmlns:x15ac="http://schemas.microsoft.com/office/spreadsheetml/2010/11/ac" url="C:\Users\a.germosen\OneDrive - sectur.gov.do\Finanzas CEIZTUR\DIRECTORIO COMÚN\Financiero_CEIZTUR\Documentos Billy\Departamento Financiero 2024\Portal Transparencia\Informes Financieros 2021-2024\Ingresos y egresos año 2024\"/>
    </mc:Choice>
  </mc:AlternateContent>
  <xr:revisionPtr revIDLastSave="0" documentId="8_{72FD37EB-24C0-49B2-AB2A-762837569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4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7" i="1" l="1"/>
  <c r="J250" i="1" s="1"/>
  <c r="J252" i="1" s="1"/>
  <c r="J247" i="1"/>
  <c r="L173" i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7" i="1" s="1"/>
  <c r="B170" i="1"/>
  <c r="K156" i="1"/>
  <c r="J156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</calcChain>
</file>

<file path=xl/sharedStrings.xml><?xml version="1.0" encoding="utf-8"?>
<sst xmlns="http://schemas.openxmlformats.org/spreadsheetml/2006/main" count="777" uniqueCount="395">
  <si>
    <t>INFORME DE TESORERIA</t>
  </si>
  <si>
    <t>INGRESOS Y EGRESOS</t>
  </si>
  <si>
    <t>CUENTA NO. 2400169440 (Fondo Reponible)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</si>
  <si>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</si>
  <si>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</si>
  <si>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</si>
  <si>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</si>
  <si>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</si>
  <si>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</si>
  <si>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</si>
  <si>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</si>
  <si>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</si>
  <si>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</si>
  <si>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</si>
  <si>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</si>
  <si>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933714409498</t>
  </si>
  <si>
    <t>DGII</t>
  </si>
  <si>
    <t>COBRO IMP DGII 0.15%_TRANS TUB</t>
  </si>
  <si>
    <t>933710953779</t>
  </si>
  <si>
    <t>933710792101</t>
  </si>
  <si>
    <t>933710791763</t>
  </si>
  <si>
    <t>933710791427</t>
  </si>
  <si>
    <t>933710790384</t>
  </si>
  <si>
    <t>933710561518</t>
  </si>
  <si>
    <t>4524000050767</t>
  </si>
  <si>
    <t>IMP. 0.15-4524000000024</t>
  </si>
  <si>
    <t>33714409498</t>
  </si>
  <si>
    <t>Empleados</t>
  </si>
  <si>
    <t>PAGO NOMINA TUBANCOEMPRESAS DO</t>
  </si>
  <si>
    <t>33710953779</t>
  </si>
  <si>
    <t>33710792101</t>
  </si>
  <si>
    <t>33710791763</t>
  </si>
  <si>
    <t>33710791427</t>
  </si>
  <si>
    <t>33710790384</t>
  </si>
  <si>
    <t>33710561518</t>
  </si>
  <si>
    <t>143</t>
  </si>
  <si>
    <t>CEIZTUR</t>
  </si>
  <si>
    <t>CK PAGADO EN CAJA</t>
  </si>
  <si>
    <t>933758879545</t>
  </si>
  <si>
    <t>933758879114</t>
  </si>
  <si>
    <t>933758878761</t>
  </si>
  <si>
    <t>933758878442</t>
  </si>
  <si>
    <t>933758766458</t>
  </si>
  <si>
    <t>4524000064745</t>
  </si>
  <si>
    <t>IMP. 0.15-000000143</t>
  </si>
  <si>
    <t>33758879545</t>
  </si>
  <si>
    <t>33758879114</t>
  </si>
  <si>
    <t>33758878761</t>
  </si>
  <si>
    <t>33758878442</t>
  </si>
  <si>
    <t>33758766458</t>
  </si>
  <si>
    <t>933779843932</t>
  </si>
  <si>
    <t>933779683039</t>
  </si>
  <si>
    <t>933778912608</t>
  </si>
  <si>
    <t>33779843932</t>
  </si>
  <si>
    <t>33779683039</t>
  </si>
  <si>
    <t>33778912608</t>
  </si>
  <si>
    <t>933796736935</t>
  </si>
  <si>
    <t>933789397225</t>
  </si>
  <si>
    <t>933789396912</t>
  </si>
  <si>
    <t>933789396563</t>
  </si>
  <si>
    <t>33796736935</t>
  </si>
  <si>
    <t>33789397225</t>
  </si>
  <si>
    <t>33789396912</t>
  </si>
  <si>
    <t>33789396563</t>
  </si>
  <si>
    <t>933809397272</t>
  </si>
  <si>
    <t>933809396966</t>
  </si>
  <si>
    <t>933809396636</t>
  </si>
  <si>
    <t>933809304907</t>
  </si>
  <si>
    <t>933809304545</t>
  </si>
  <si>
    <t>933809304240</t>
  </si>
  <si>
    <t>933809303967</t>
  </si>
  <si>
    <t>933809124629</t>
  </si>
  <si>
    <t>933809124290</t>
  </si>
  <si>
    <t>933809123840</t>
  </si>
  <si>
    <t>933809123377</t>
  </si>
  <si>
    <t>933808965684</t>
  </si>
  <si>
    <t>933808965371</t>
  </si>
  <si>
    <t>933808965047</t>
  </si>
  <si>
    <t>933808964759</t>
  </si>
  <si>
    <t>933807748606</t>
  </si>
  <si>
    <t>33809397272</t>
  </si>
  <si>
    <t>33809396966</t>
  </si>
  <si>
    <t>33809396636</t>
  </si>
  <si>
    <t>33809304907</t>
  </si>
  <si>
    <t>33809304545</t>
  </si>
  <si>
    <t>33809304240</t>
  </si>
  <si>
    <t>33809303967</t>
  </si>
  <si>
    <t>33809124629</t>
  </si>
  <si>
    <t>33809124290</t>
  </si>
  <si>
    <t>33809123840</t>
  </si>
  <si>
    <t>33809123377</t>
  </si>
  <si>
    <t>33808965684</t>
  </si>
  <si>
    <t>33808965371</t>
  </si>
  <si>
    <t>33808965047</t>
  </si>
  <si>
    <t>33808964759</t>
  </si>
  <si>
    <t>33807748606</t>
  </si>
  <si>
    <t>933825094016</t>
  </si>
  <si>
    <t>933825093655</t>
  </si>
  <si>
    <t>933825093233</t>
  </si>
  <si>
    <t>933825092818</t>
  </si>
  <si>
    <t>33825094016</t>
  </si>
  <si>
    <t>33825093655</t>
  </si>
  <si>
    <t>33825093233</t>
  </si>
  <si>
    <t>33825092818</t>
  </si>
  <si>
    <t>933897598218</t>
  </si>
  <si>
    <t>933897597880</t>
  </si>
  <si>
    <t>933897597502</t>
  </si>
  <si>
    <t>933897597122</t>
  </si>
  <si>
    <t>933897513151</t>
  </si>
  <si>
    <t>933897512801</t>
  </si>
  <si>
    <t>933897512302</t>
  </si>
  <si>
    <t>144</t>
  </si>
  <si>
    <t>33897598218</t>
  </si>
  <si>
    <t>33897597880</t>
  </si>
  <si>
    <t>33897597502</t>
  </si>
  <si>
    <t>33897597122</t>
  </si>
  <si>
    <t>33897513151</t>
  </si>
  <si>
    <t>33897512801</t>
  </si>
  <si>
    <t>33897512302</t>
  </si>
  <si>
    <t>933915978753</t>
  </si>
  <si>
    <t>933915978314</t>
  </si>
  <si>
    <t>933915977678</t>
  </si>
  <si>
    <t>4524000046587</t>
  </si>
  <si>
    <t>IMP. 0.15-000000144</t>
  </si>
  <si>
    <t>33915978753</t>
  </si>
  <si>
    <t>33915978314</t>
  </si>
  <si>
    <t>33915977678</t>
  </si>
  <si>
    <t>933974000230</t>
  </si>
  <si>
    <t>933973999753</t>
  </si>
  <si>
    <t>933973999320</t>
  </si>
  <si>
    <t>933973998865</t>
  </si>
  <si>
    <t>33974000230</t>
  </si>
  <si>
    <t>33973999753</t>
  </si>
  <si>
    <t>33973999320</t>
  </si>
  <si>
    <t>33973998865</t>
  </si>
  <si>
    <t>934030699174</t>
  </si>
  <si>
    <t>934030698668</t>
  </si>
  <si>
    <t>934030698154</t>
  </si>
  <si>
    <t>934030697654</t>
  </si>
  <si>
    <t>934030548856</t>
  </si>
  <si>
    <t>34030699174</t>
  </si>
  <si>
    <t>34030698668</t>
  </si>
  <si>
    <t>34030698154</t>
  </si>
  <si>
    <t>34030697654</t>
  </si>
  <si>
    <t>34030548856</t>
  </si>
  <si>
    <t>934073406950</t>
  </si>
  <si>
    <t>934073406421</t>
  </si>
  <si>
    <t>934073405873</t>
  </si>
  <si>
    <t>934073339781</t>
  </si>
  <si>
    <t>934073339268</t>
  </si>
  <si>
    <t>934073338724</t>
  </si>
  <si>
    <t>934073337990</t>
  </si>
  <si>
    <t>934073224855</t>
  </si>
  <si>
    <t>934072563519</t>
  </si>
  <si>
    <t>934072441898</t>
  </si>
  <si>
    <t>4524000000019</t>
  </si>
  <si>
    <t>34073406950</t>
  </si>
  <si>
    <t>34073406421</t>
  </si>
  <si>
    <t>34073405873</t>
  </si>
  <si>
    <t>34073339781</t>
  </si>
  <si>
    <t>34073339268</t>
  </si>
  <si>
    <t>34073338724</t>
  </si>
  <si>
    <t>34073337990</t>
  </si>
  <si>
    <t>34073224855</t>
  </si>
  <si>
    <t>34072563519</t>
  </si>
  <si>
    <t>34072441898</t>
  </si>
  <si>
    <t>4524000100004</t>
  </si>
  <si>
    <t>4524000000030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</si>
  <si>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</si>
  <si>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</si>
  <si>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</si>
  <si>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</si>
  <si>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</si>
  <si>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</si>
  <si>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</si>
  <si>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</si>
  <si>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</si>
  <si>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</si>
  <si>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</si>
  <si>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</si>
  <si>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</si>
  <si>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</si>
  <si>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</si>
  <si>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02/02/2024</t>
  </si>
  <si>
    <t>83</t>
  </si>
  <si>
    <t>2.3.9.2.01</t>
  </si>
  <si>
    <t>Galen Office Supply, SRL</t>
  </si>
  <si>
    <t>Pago Factura No. 0295. Adquisición de Tóneres, Cartuchos y Botellas de Tinta para Uso de las Impresoras de la Institución, según anexos.</t>
  </si>
  <si>
    <t xml:space="preserve">2.3.1.1.01, 2.3.9.1.01, </t>
  </si>
  <si>
    <t>GTG Industrial, SRL</t>
  </si>
  <si>
    <t>Pago factura No. 3885, Adquisición Materiales de Cocina y Limpieza para Uso de la Institución, según anexos.</t>
  </si>
  <si>
    <t>2.2.8.7.05</t>
  </si>
  <si>
    <t>Mytrak Technology, SRL</t>
  </si>
  <si>
    <t>Pago factura No. 0165, Adquisición, Instalación y Mantenimiento de Sistema de Posicionamiento Global para los Vehículos Operativos de la flotilla Vehicular de CEIZTUR, según anexos.</t>
  </si>
  <si>
    <t>88</t>
  </si>
  <si>
    <t>2.3.6.3.04, 2.6.5.1.01, 2.3.9.1.01, 2.3.9.5.01</t>
  </si>
  <si>
    <t>Inversiones Yang, SRL</t>
  </si>
  <si>
    <t>Pago Factura No. 1021. Adquisición de Herramientas para el Programa Nacional de Limpiezas de Playas y Balnearios, según anexos.</t>
  </si>
  <si>
    <t>94</t>
  </si>
  <si>
    <t>2.2.9.2.01</t>
  </si>
  <si>
    <t>INSTITUTO DE FORMACION TURISTICA DEL CARIBE</t>
  </si>
  <si>
    <t>Pago Facturas No. 0802,0803,0804,0807,0809, correspondiente al servicio de almuerzo para los empleados del CEIZTUR, desde el 11  de diciembre del 2023 al 12 de enero del 2024, según anexos.</t>
  </si>
  <si>
    <t>05/02/2024</t>
  </si>
  <si>
    <t>109</t>
  </si>
  <si>
    <t>2.7.2.4.01</t>
  </si>
  <si>
    <t>CONORCORP, SRL</t>
  </si>
  <si>
    <t>Pago Factura No.0101, Cub. No.5; Proy No. 332 cont. No. 6-2020; Reconstrucción de los Accesos Ramal Viva y Ramal Los Nómadas, Playa Coson, Provincia Samaná.</t>
  </si>
  <si>
    <t>115</t>
  </si>
  <si>
    <t>2.7.2.1.01</t>
  </si>
  <si>
    <t>Constructora Fixsa, SRL</t>
  </si>
  <si>
    <t>Pago fact. No. 0040, Cub. No.6 Proy. No.374 Contrato No.8-2022; Mejoramiento del Drenaje Pluvial y Obras Complementarias, Malecón Santa Barbara Samaná. Lote 1 Mejoramiento del Drenaje Pluvial del Malecón Santa Barbara, Samaná.</t>
  </si>
  <si>
    <t>102794/24</t>
  </si>
  <si>
    <t>Comite Ejecutor de Infraestructuras de Zonas Turisticas</t>
  </si>
  <si>
    <t>Ingresos correspondientes del 03 al 09/12/2023 (Vuelos Charter)</t>
  </si>
  <si>
    <t>102796/24</t>
  </si>
  <si>
    <t>Ingresos correspondientes del 10 al 16/12/2023 (Vuelos Charter)</t>
  </si>
  <si>
    <t>102798/24</t>
  </si>
  <si>
    <t>Ingresos correspondientes del 01 al 15/12/2023 (Vuelos Regulares)</t>
  </si>
  <si>
    <t>102734/25</t>
  </si>
  <si>
    <t>Ingresos correspondientes del 17 al 23/12/2023 (Vuelos Charter)</t>
  </si>
  <si>
    <t>102738/24</t>
  </si>
  <si>
    <t>Ingresos correspondientes del 24 al 30/12/2023 (Vuelos Charter)</t>
  </si>
  <si>
    <t>07/02/2024</t>
  </si>
  <si>
    <t>130</t>
  </si>
  <si>
    <t>2.2.9.1.01</t>
  </si>
  <si>
    <t>Colegio Dominicano de Ingenieros, Arquitectos y Agrimensores (CODIA)</t>
  </si>
  <si>
    <t>Pago factura No. 0158, Peritaje a los inmuebles 307166483550 y P.N. 239 (PTE) del D.C.#22, Sabana Grande de Palenque, según anexos.</t>
  </si>
  <si>
    <t>102743/24</t>
  </si>
  <si>
    <t>Ingresos correspondientes del 16 al 31/01/2023 (Vuelos Regulares)</t>
  </si>
  <si>
    <t>102788/24</t>
  </si>
  <si>
    <t>Ingresos correspondientes del 01 al 15/01/2024 (Vuelos Regulares)</t>
  </si>
  <si>
    <t>09/02/2024</t>
  </si>
  <si>
    <t>149</t>
  </si>
  <si>
    <t>2.2.5.1.01</t>
  </si>
  <si>
    <t>CENTRO DE EXPORTACION E INVERSIONES DE LA REPUBLICA DOMINICANA</t>
  </si>
  <si>
    <t>Pago Factura No. 0049. Cesión de derecho Contrato 32-2021 por los gastos de mantenimiento del edificio del CEI-RD espacio concedido al CEIZTUR, correspondiente al mes de febrero del 2024.</t>
  </si>
  <si>
    <t>154</t>
  </si>
  <si>
    <t>2.6.1.3.01</t>
  </si>
  <si>
    <t>2P Technology, SRL</t>
  </si>
  <si>
    <t>Pago factura No. 1112, Adquisición de Equipos Informáticos para diferentes Áreas del CEIZTUR, según anexos.</t>
  </si>
  <si>
    <t>162</t>
  </si>
  <si>
    <t>2.2.8.7.02</t>
  </si>
  <si>
    <t xml:space="preserve">	Freddy Bolivar De Jesus Almonte Brito</t>
  </si>
  <si>
    <t>Pago Factura No. 0922, por concepto de Tramites Legales de Documentos, según anexos.</t>
  </si>
  <si>
    <t>163</t>
  </si>
  <si>
    <t>2.2.7.2.08</t>
  </si>
  <si>
    <t>Gomez Magallanes Ingenieria &amp; Servicios Generales, SRL</t>
  </si>
  <si>
    <t>Pago Factura No. 0242, por Contratación de Servicio Preventivo y Mantenimiento Correctivo de Aires Acondicionado del CEIZTUR, correspondiente al mes de noviembre del 2023, según anexos.</t>
  </si>
  <si>
    <t>164</t>
  </si>
  <si>
    <t xml:space="preserve">	Gomez Magallanes Ingenieria &amp; Servicios Generales, SRL</t>
  </si>
  <si>
    <t>Pago Factura No. 0243, por Contratación de Servicio Mantenimiento Correctivo de Aires Acondicionado del CEIZTUR, según anexos.</t>
  </si>
  <si>
    <t>166</t>
  </si>
  <si>
    <t>2.2.6.3.01</t>
  </si>
  <si>
    <t xml:space="preserve">	HUMANO SEGUROS S A</t>
  </si>
  <si>
    <t>Pago Factura No. 1687 correspondiente al mes de febrero 2024, del Seguro Médico de Salud a los empleados del CEIZTUR.</t>
  </si>
  <si>
    <t>168</t>
  </si>
  <si>
    <t>2.3.1.1.01</t>
  </si>
  <si>
    <t xml:space="preserve">	Suplidora Reysa, EIRL</t>
  </si>
  <si>
    <t>Pago Factura No. 0683. Adquisición de fardos de agua para Uso de los Operativos de Limpieza del PNLPB, según anexos.</t>
  </si>
  <si>
    <t>170</t>
  </si>
  <si>
    <t>2.2.5.4.01</t>
  </si>
  <si>
    <t xml:space="preserve">	Daf Trading, SRL</t>
  </si>
  <si>
    <t>Pago Factura No. 1688. Servicio de contratación de Grúa para trasladar vehículos que serán utilizados en las operaciones de POLITUR, según anexos.</t>
  </si>
  <si>
    <t>172</t>
  </si>
  <si>
    <t>Freddy Bolivar De Jesus Almonte Brito</t>
  </si>
  <si>
    <t>Pago Factura No. 0917, Por Concepto de Trámites Legales de Documentos, según anexos.</t>
  </si>
  <si>
    <t>174</t>
  </si>
  <si>
    <t xml:space="preserve">	ESTRELLA ROSA SOSA</t>
  </si>
  <si>
    <t>Pago Factura No 0162, por concepto de Tramites Legales de Documentos, según anexos.</t>
  </si>
  <si>
    <t>182</t>
  </si>
  <si>
    <t xml:space="preserve">	Grupo Cebarma, SRL</t>
  </si>
  <si>
    <t>Pago fact. No. 0116, Cub. No.8 y final Proy. No.353 contrato No. 33-2020; Reconstrucción del Camino Belarminio Ramirez desde Mata de Cadillo hasta Junumucu Municipio de Jarabacoa.</t>
  </si>
  <si>
    <t>102768/24</t>
  </si>
  <si>
    <t>Ingresos correspondientes del 31/12/2023 al 06/01/2024 (Vuelos charter)</t>
  </si>
  <si>
    <t>102784/24</t>
  </si>
  <si>
    <t>Ingresos correspondientes del 07 al 13/01/2024 (Vuelos charter)</t>
  </si>
  <si>
    <t>2.1.1.1.01, 2.1.5.1.01, 2.1.5.3.01, 2.1.5.2.01</t>
  </si>
  <si>
    <t>COMITE EJECUTOR DE INFRAESTRUCTA EN ZONAS TURISTICAS (CEIZTUR)</t>
  </si>
  <si>
    <t>Nómina fija mes de febrero 2024</t>
  </si>
  <si>
    <t>2.1.5.1.01, 2.1.5.3.01, 2.1.1.2.08, 2.1.5.2.01</t>
  </si>
  <si>
    <t>Nómina temporales mes de febrero 2024</t>
  </si>
  <si>
    <t>2.1.2.2.05</t>
  </si>
  <si>
    <t>Nómina militar mes de febrero 2024</t>
  </si>
  <si>
    <t>195</t>
  </si>
  <si>
    <t>2.1.1.2.11</t>
  </si>
  <si>
    <t>Nómina interinato febrero 2024</t>
  </si>
  <si>
    <t>199</t>
  </si>
  <si>
    <t>2.7.2.1.01, 2.7.2.2.01, 2.7.2.4.01</t>
  </si>
  <si>
    <t>CONSTRUCTORA KUKY SILVERIO INDUSTRIAL, SRL</t>
  </si>
  <si>
    <t>Pago Fact. No.0011, Cub. No.6 Proy No.379 Contrato No.13-2022; Reconstrucción de las infraestructuras recreativas del Malecón de San Pedro de Macorís.</t>
  </si>
  <si>
    <t>2.6.5.1.01</t>
  </si>
  <si>
    <t>Almacenes Casa Vito, SRL</t>
  </si>
  <si>
    <t>Pago factura No. 0101, Adquisición de Equipos Agrícolas para Continuar con la Recogida de Sargazos en los Litorales de las Playas de la República Dominicana, según anexos.</t>
  </si>
  <si>
    <t>2.2.1.3.01</t>
  </si>
  <si>
    <t>COMPANIA DOMINICANA DE TELEFONOS C POR A</t>
  </si>
  <si>
    <t>Pago Factura No. 5575, por Servicios de Renta Mensual de las Flotas del CEIZTUR, correspondiente al mes de enero del año 2024.</t>
  </si>
  <si>
    <t>2.2.8.5.01</t>
  </si>
  <si>
    <t>Consultoría y Servicios Salper, SRL</t>
  </si>
  <si>
    <t>Pago Factura No. 0134, por servicio de fumigación y desinfección para las oficinas del CEIZTUR, según anexos.</t>
  </si>
  <si>
    <t>14/02/2024</t>
  </si>
  <si>
    <t>217</t>
  </si>
  <si>
    <t>2.7.2.1.01, 2.7.2.7.01</t>
  </si>
  <si>
    <t>Constructora Dominguez &amp; Herreros, SRL</t>
  </si>
  <si>
    <t>Pago Fact. No. 0038, Cub. No. 13 Proy. No. 366 cont. 51-2021; Mejoramiento de la Laguna Gri Gri y su Entorno, Municipio de Río San Juan, Provincia María Trinidad Sánchez.</t>
  </si>
  <si>
    <t>15/02/2024</t>
  </si>
  <si>
    <t>221</t>
  </si>
  <si>
    <t>ARQUICONSTRUSA S A</t>
  </si>
  <si>
    <t>Pago Fact. No. 0004, Cub. No. 4, Proy. No. 389 Cont. No. 28-2022; Reconstrucción Vía de Acceso al Salto de Aguas Blancas, Municipio de Constanza, La Vega</t>
  </si>
  <si>
    <t>227</t>
  </si>
  <si>
    <t>2.1.1.5.03</t>
  </si>
  <si>
    <t>COMITE EJECUTOR DE INFRAESTRUCTURAS DE ZONAS TURISTICAS</t>
  </si>
  <si>
    <t>Nómina indemnización excolaborador</t>
  </si>
  <si>
    <t>229</t>
  </si>
  <si>
    <t>2.1.1.5.04</t>
  </si>
  <si>
    <t>Nómina vacaciones no tomadas excolaborador</t>
  </si>
  <si>
    <t>233</t>
  </si>
  <si>
    <t>2.1.1.2.06</t>
  </si>
  <si>
    <t>Brigadistas enero 2024</t>
  </si>
  <si>
    <t>235</t>
  </si>
  <si>
    <t>Nomina brigadistas sargazo enero 2024</t>
  </si>
  <si>
    <t>102814/24</t>
  </si>
  <si>
    <t>Ingresos correspondientes del 14 al 20/01/2024 (Vuelos Charter)</t>
  </si>
  <si>
    <t>102826/24</t>
  </si>
  <si>
    <t>Ingresos correspondientes del 21 al 27/01/2024 (Vuelos Charter)</t>
  </si>
  <si>
    <t>XIOMARA DEL CARMEN MARMOLEJOS ACOSTA</t>
  </si>
  <si>
    <t>Pago Factura No.0077; Por el Alquiler de un inmueble que aloja oficinas de la policía de Turismo Politur, correspondiente al mes de febrero 2024.</t>
  </si>
  <si>
    <t>Pago Factura No. 0801. Servicio de almuerzo para los brigadistas que participaron en el Operativo de Limpieza de basura en Malecón de Haina, los días 15 y 16 de diciembre del año 2023, según anexos.</t>
  </si>
  <si>
    <t>2.2.7.2.06</t>
  </si>
  <si>
    <t>ADVANCE AUTO TECHNOLOGY, SRL</t>
  </si>
  <si>
    <t>Pago factura No.0675, por concepto de Pago deducible correspondiente a la reclamación No. 470435, para el vehículo Toyota Fortuner 4WD 2018,  placa No. G419429, según anexos.</t>
  </si>
  <si>
    <t>Pago factura No. 0167, Adquisición, Instalación y Mantenimiento de Sistema de Posicionamiento Global para los Vehículos Operativos de la flotilla Vehicular de CEIZTUR, según anexos.</t>
  </si>
  <si>
    <t>2.6.8.5.01</t>
  </si>
  <si>
    <t>Jaruselsky Pérez Cuevas</t>
  </si>
  <si>
    <t>Pago factura No. 0011,Contratación de Servicio de Estudio de Suelo de construcción Museo de música típica de Nagua, Provincia Maria Trinidad Sanchez, según anexos.</t>
  </si>
  <si>
    <t>2.7.2.4.01, 2.7.2.7.01</t>
  </si>
  <si>
    <t>Consorcio Nashira - Satec</t>
  </si>
  <si>
    <t>Pago fact. No. 0011, Cub No. 4 Proy. No. 376 cont. No. 10-2022; Mejoramiento del Drenaje Pluvial y Obras Complementarias, Malecón Santa Barbara; Lote 3: Mejoramiento del tramo Este del Malecón Santa Barbara, Samaná.</t>
  </si>
  <si>
    <t>22/02/2024</t>
  </si>
  <si>
    <t>282</t>
  </si>
  <si>
    <t>2.1.2.2.03</t>
  </si>
  <si>
    <t>Nómina horas extras enero 2024</t>
  </si>
  <si>
    <t>102839/24</t>
  </si>
  <si>
    <t>Ingresos correspondientes del 28/01/2024 al 03/02/2024 (Vuelos Charter)</t>
  </si>
  <si>
    <t>102844/24</t>
  </si>
  <si>
    <t>Ingresos correspondientes del 16 al 31/01/2024 (Vuelos Regulares)</t>
  </si>
  <si>
    <t>23/02/2024</t>
  </si>
  <si>
    <t>297</t>
  </si>
  <si>
    <t>2.3.9.5.01</t>
  </si>
  <si>
    <t>Suplidora Reysa, EIRL</t>
  </si>
  <si>
    <t>Pago factura No. 0689, Adquisición de Desechables para Servicio de Almuerzo de los Empleados del CEIZTUR, según anexos.</t>
  </si>
  <si>
    <t>299</t>
  </si>
  <si>
    <t>Pago factura No. 0692, Adquisición de 400 fardos de agua para Uso de los Operativos de Limpieza del PNLPB, según anexos.</t>
  </si>
  <si>
    <t>302</t>
  </si>
  <si>
    <t>2.2.2.1.03</t>
  </si>
  <si>
    <t>Editora Listin Diario, SA</t>
  </si>
  <si>
    <t>Pago factura 9324, Servicio de Contratación de publicidad para las Convocatorias de los Procesos de Licitación Publica Nacional T1, según anexos.</t>
  </si>
  <si>
    <t>303</t>
  </si>
  <si>
    <t>CARMEN ENICIA CHEVALIER DE CASADO</t>
  </si>
  <si>
    <t>Pago factura 0858 por concepto de tramite legales de documentos , según anexos.</t>
  </si>
  <si>
    <t>306</t>
  </si>
  <si>
    <t>JONES SERVICES, SRL</t>
  </si>
  <si>
    <t>Pago facturas 0350 y 0352,  Contratación Servicio de Desayunos y Almuerzos para Operativos Especiales de Limpieza del PNLPB, Relanzamiento, según anexos.</t>
  </si>
  <si>
    <t>311</t>
  </si>
  <si>
    <t>CONSTRUCTORA ECHAVARRIA-MOTA, SRL</t>
  </si>
  <si>
    <t>Pago Fact. No. 0151, Cub. No. 3 Proy. No. 392, contrato No.01-2023; Reconstrucción de las Infraestructuras Viales del Distrito Municipal de Verón, Provincia la Altagracia.</t>
  </si>
  <si>
    <t>313</t>
  </si>
  <si>
    <t>Pago factura 0351, Servicio de Desayunos y Almuerzo, para los Brigadistas que estarán participando en el Operativo de Limpieza Especial en Playa el Malecón de Haina, según anexos.</t>
  </si>
  <si>
    <t>321</t>
  </si>
  <si>
    <t>Consorcio Malecón Santa Bárbara</t>
  </si>
  <si>
    <t>Pago Fact. No. 0011 Cub. No.3 Proy. No. 377, Contrato No. 9-2022 Mejoramiento del Drenaje Pluvial y Obras Complementarias, Malecón Santa Barbara; Lote 2: Mejoramiento del tramo Oeste del Malecón Santa Barbara, Samaná.</t>
  </si>
  <si>
    <t xml:space="preserve">2.7.2.4.01, </t>
  </si>
  <si>
    <t>Consorcio Kairox Kepher</t>
  </si>
  <si>
    <t>Pago Cub. No. 2, Fact. No. 0002, Cont. No. 08-2023, Proy. No.396. Reconstrucción de Calles en el Casco Urbano, Distrito Municipal Bayahibe, Provincia La Altagracia, (Relanzamiento).</t>
  </si>
  <si>
    <t>Constructora AG, SRL</t>
  </si>
  <si>
    <t>Pago fact. No. 0021, Cub. No. 2 Proy. No. 388, Cont. No. 29-2022; Reconstrucción de la Vía Domingo Maíz y su Interconexión a la Av. Punta Cana, Distrito Municipal Verón, Punta Cana.</t>
  </si>
  <si>
    <t>Nomina brigadistas febrero 2024.</t>
  </si>
  <si>
    <t>2.7.1.2.01 , 2.7.2.4.01, 2.7.2.1.01, 2.7.2.2.01</t>
  </si>
  <si>
    <t>Camilo J. Hurtado C., Ingenieros Asociados, SRL</t>
  </si>
  <si>
    <t>Pago Fact. No.0046 Cub. No.6 Proy. No.386 Cont. No.25-2022; Reconstrucción de La Plaza del Pueblo de Los Pescadores, Las Terrenas, Samaná.</t>
  </si>
  <si>
    <t>Consorcio Guzmán Morel</t>
  </si>
  <si>
    <t>Pago fact. No.0004, Cub. No.4, Proy. 391, contrato No. 5-2023; Reconstrucción de las Infraestructuras de Servicios de las Calles Circundantes de la Basílica, Municipio de Higüey, Provincia La Altagracia.</t>
  </si>
  <si>
    <t>Nomina brigadistas sargazo febrero 2024.</t>
  </si>
  <si>
    <t>ALTA CONSTRUCCION POP (ALCON), SRL</t>
  </si>
  <si>
    <t>Pago cub. No.3, Fact. No.0013, Proy. No. 383, Cont. No.21-2022 para la Reconstrucción de la Vía de Acceso a Playa Estillero, Municipio El limón, Provincia de Samaná.</t>
  </si>
  <si>
    <t>382</t>
  </si>
  <si>
    <t>Completivo de pago brigadista enero 2024.</t>
  </si>
  <si>
    <t>Edinsa, SRL</t>
  </si>
  <si>
    <t>Pago Factura No.0094 Cub. No.2 Proy. No. 372 contrato No.5-2022; Mejoramiento del Frente Costero de la Playa Sosua, Provincia Puerto Plata (Plaza Sur), Lote 1</t>
  </si>
  <si>
    <t>Constructora Yunes, SRL</t>
  </si>
  <si>
    <t>Pago Fact. No.0376, Cub. No.7, Proy. No. 375 cont. No.12-2022; Mejoramiento del Frente Marítimo del Distrito Municipal Caleta, Provincia La Romana.</t>
  </si>
  <si>
    <t>Cuadro Comparativo</t>
  </si>
  <si>
    <t>Pagos Realizados según informe de Tesoreria</t>
  </si>
  <si>
    <t>Pagos Realizados según informe de SIGEF</t>
  </si>
  <si>
    <t>Diferencia</t>
  </si>
  <si>
    <t>Esta diferencia corresponde al Lib. No.69 d/f 26/01/2024 el cual fue anulado en el mes posterior (febrero) y realizado con el Lib. No. 130 d/f 07/02/2024.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</si>
</sst>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2"/>
      <name val="Palatino Linotype"/>
      <family val="1"/>
    </font>
    <font>
      <sz val="12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2" fillId="0" borderId="1" xfId="1" applyFont="1" applyBorder="1"/>
    <xf numFmtId="2" fontId="3" fillId="0" borderId="0" xfId="0" applyNumberFormat="1" applyFont="1"/>
    <xf numFmtId="1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43" fontId="2" fillId="0" borderId="1" xfId="0" applyNumberFormat="1" applyFont="1" applyBorder="1"/>
    <xf numFmtId="39" fontId="5" fillId="0" borderId="1" xfId="1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/>
    <xf numFmtId="43" fontId="4" fillId="2" borderId="6" xfId="1" applyFont="1" applyFill="1" applyBorder="1"/>
    <xf numFmtId="43" fontId="4" fillId="2" borderId="6" xfId="0" applyNumberFormat="1" applyFont="1" applyFill="1" applyBorder="1"/>
    <xf numFmtId="43" fontId="2" fillId="0" borderId="0" xfId="0" applyNumberFormat="1" applyFont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horizontal="left" vertical="center" wrapText="1"/>
    </xf>
    <xf numFmtId="43" fontId="2" fillId="0" borderId="8" xfId="1" applyFont="1" applyBorder="1" applyAlignment="1">
      <alignment vertical="center"/>
    </xf>
    <xf numFmtId="43" fontId="3" fillId="0" borderId="0" xfId="1" applyFont="1"/>
    <xf numFmtId="164" fontId="3" fillId="0" borderId="0" xfId="1" applyNumberFormat="1" applyFont="1"/>
    <xf numFmtId="0" fontId="2" fillId="2" borderId="0" xfId="0" applyFont="1" applyFill="1" applyAlignment="1">
      <alignment vertical="center"/>
    </xf>
    <xf numFmtId="43" fontId="4" fillId="2" borderId="6" xfId="1" applyFont="1" applyFill="1" applyBorder="1" applyAlignment="1">
      <alignment vertical="center"/>
    </xf>
    <xf numFmtId="165" fontId="3" fillId="0" borderId="0" xfId="0" applyNumberFormat="1" applyFont="1"/>
    <xf numFmtId="164" fontId="2" fillId="0" borderId="0" xfId="1" applyNumberFormat="1" applyFont="1"/>
    <xf numFmtId="164" fontId="2" fillId="0" borderId="9" xfId="1" applyNumberFormat="1" applyFont="1" applyBorder="1"/>
    <xf numFmtId="43" fontId="4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numFmt numFmtId="167" formatCode="dd/mm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family val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0</xdr:row>
      <xdr:rowOff>196215</xdr:rowOff>
    </xdr:from>
    <xdr:to>
      <xdr:col>5</xdr:col>
      <xdr:colOff>1616076</xdr:colOff>
      <xdr:row>5</xdr:row>
      <xdr:rowOff>41275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7685F2-7AE7-4D7C-84AC-2BE5C253E3C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1" y="196215"/>
          <a:ext cx="4904105" cy="807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166</xdr:row>
      <xdr:rowOff>25241</xdr:rowOff>
    </xdr:from>
    <xdr:to>
      <xdr:col>5</xdr:col>
      <xdr:colOff>1187450</xdr:colOff>
      <xdr:row>170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0ECE491-06E1-4EEB-A31A-D2F6EC4D48D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83835716"/>
          <a:ext cx="4578826" cy="7939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169333</xdr:colOff>
      <xdr:row>251</xdr:row>
      <xdr:rowOff>0</xdr:rowOff>
    </xdr:from>
    <xdr:to>
      <xdr:col>9</xdr:col>
      <xdr:colOff>518583</xdr:colOff>
      <xdr:row>252</xdr:row>
      <xdr:rowOff>190500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D59DA774-AB0D-4D1B-A842-C389F94080D3}"/>
            </a:ext>
          </a:extLst>
        </xdr:cNvPr>
        <xdr:cNvSpPr/>
      </xdr:nvSpPr>
      <xdr:spPr>
        <a:xfrm>
          <a:off x="13294783" y="180060600"/>
          <a:ext cx="349250" cy="4191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DO" sz="1600" b="1">
              <a:solidFill>
                <a:srgbClr val="FF0000"/>
              </a:solidFill>
              <a:latin typeface="Abel" panose="020F0502020204030204" pitchFamily="2" charset="0"/>
            </a:rPr>
            <a:t>Ω</a:t>
          </a:r>
          <a:endParaRPr lang="es-DO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412751</xdr:colOff>
      <xdr:row>252</xdr:row>
      <xdr:rowOff>179917</xdr:rowOff>
    </xdr:from>
    <xdr:to>
      <xdr:col>1</xdr:col>
      <xdr:colOff>762001</xdr:colOff>
      <xdr:row>254</xdr:row>
      <xdr:rowOff>169333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4DF79CC7-B07A-4FAA-AB41-A260EF34439D}"/>
            </a:ext>
          </a:extLst>
        </xdr:cNvPr>
        <xdr:cNvSpPr/>
      </xdr:nvSpPr>
      <xdr:spPr>
        <a:xfrm>
          <a:off x="584201" y="180469117"/>
          <a:ext cx="349250" cy="446616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DO" sz="1600" b="1">
              <a:solidFill>
                <a:srgbClr val="FF0000"/>
              </a:solidFill>
              <a:latin typeface="Abel" panose="020F0502020204030204" pitchFamily="2" charset="0"/>
            </a:rPr>
            <a:t>Ω</a:t>
          </a:r>
          <a:endParaRPr lang="es-DO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624416</xdr:colOff>
      <xdr:row>252</xdr:row>
      <xdr:rowOff>116417</xdr:rowOff>
    </xdr:from>
    <xdr:to>
      <xdr:col>2</xdr:col>
      <xdr:colOff>264582</xdr:colOff>
      <xdr:row>252</xdr:row>
      <xdr:rowOff>179917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47E12F97-EC44-483C-B4F8-C319CC3E7F52}"/>
            </a:ext>
          </a:extLst>
        </xdr:cNvPr>
        <xdr:cNvCxnSpPr/>
      </xdr:nvCxnSpPr>
      <xdr:spPr>
        <a:xfrm flipV="1">
          <a:off x="795866" y="180405617"/>
          <a:ext cx="602191" cy="6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4413250</xdr:colOff>
      <xdr:row>251</xdr:row>
      <xdr:rowOff>105833</xdr:rowOff>
    </xdr:from>
    <xdr:to>
      <xdr:col>9</xdr:col>
      <xdr:colOff>179916</xdr:colOff>
      <xdr:row>252</xdr:row>
      <xdr:rowOff>31750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78023D09-38D0-4CE7-934E-E446144167A3}"/>
            </a:ext>
          </a:extLst>
        </xdr:cNvPr>
        <xdr:cNvCxnSpPr/>
      </xdr:nvCxnSpPr>
      <xdr:spPr>
        <a:xfrm flipH="1">
          <a:off x="12547600" y="180166433"/>
          <a:ext cx="757766" cy="1545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Informe%20Tesorer&#237;a%202024/Informe%20tesoreria%202024.xlsx" TargetMode="External"/><Relationship Id="rId2" Type="http://schemas.microsoft.com/office/2019/04/relationships/externalLinkLongPath" Target="https://secturgovdo.sharepoint.com/sites/DireccionEjecutivaCEIZTUR/Documentos%20compartidos/Compartido%20CEIZTUR/Finanzas%20CEIZTUR/DIRECTORIO%20COM&#218;N/Financiero_CEIZTUR/Documentos%20Billy/Departamento%20Financiero%202024/Informe%20Tesorer&#237;a%202024/Informe%20tesoreria%202024.xlsx?B68392DA" TargetMode="External"/><Relationship Id="rId1" Type="http://schemas.openxmlformats.org/officeDocument/2006/relationships/externalLinkPath" Target="file:///\\B68392DA\Informe%20tesoreri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3"/>
      <sheetName val="Enero 2024"/>
      <sheetName val="Febrero 2024"/>
    </sheetNames>
    <sheetDataSet>
      <sheetData sheetId="0"/>
      <sheetData sheetId="1">
        <row r="70">
          <cell r="L70">
            <v>2419798.8669999992</v>
          </cell>
        </row>
        <row r="105">
          <cell r="L105">
            <v>103786499.55999997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305366-EC87-4CAB-9A4B-2345691A7ADF}" name="Tabla134579810234567891112131434" displayName="Tabla134579810234567891112131434" ref="B7:L155" totalsRowShown="0" headerRowDxfId="14" dataDxfId="13" headerRowBorderDxfId="11" tableBorderDxfId="12" headerRowCellStyle="Millares">
  <tableColumns count="11">
    <tableColumn id="1" xr3:uid="{01638EE2-56B7-48DC-BAB9-BB9DC3DF170B}" name="Fecha" dataDxfId="10"/>
    <tableColumn id="2" xr3:uid="{7EB1DE8B-EDDC-4F9E-8B5A-B94E30130C15}" name="Transferencia" dataDxfId="9"/>
    <tableColumn id="3" xr3:uid="{DD09D382-1D85-4C02-B624-DEB8D47E5D90}" name="Cheque" dataDxfId="8"/>
    <tableColumn id="4" xr3:uid="{B781F082-40FF-4B9C-9126-EDC0BF1A785F}" name="Referencia" dataDxfId="7"/>
    <tableColumn id="5" xr3:uid="{28745CDC-69CA-4DBC-93AB-AC7DE47988E1}" name="Beneficiario" dataDxfId="6"/>
    <tableColumn id="6" xr3:uid="{DAC4C401-8DB4-4CF0-A3E2-710A73F6FE3C}" name="Columna1" dataDxfId="5"/>
    <tableColumn id="7" xr3:uid="{7C9AE97B-5C09-4AF9-9AD0-F72B69EDB231}" name="Descripcion" dataDxfId="4"/>
    <tableColumn id="8" xr3:uid="{2C25014A-2391-4250-A345-419E70CF38BB}" name="Columna2" dataDxfId="3"/>
    <tableColumn id="9" xr3:uid="{6B378107-BB77-48BF-9DC9-9CEB404A3492}" name="Debito" dataDxfId="2" dataCellStyle="Millares"/>
    <tableColumn id="10" xr3:uid="{5793D959-FDE3-4A8F-BD67-DD8527B5FE16}" name="Credito" dataDxfId="1" dataCellStyle="Millares"/>
    <tableColumn id="11" xr3:uid="{DAE801B9-BF17-45DF-B66A-DBD37005E85D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6"/>
  <sheetViews>
    <sheetView tabSelected="1" topLeftCell="A20" workbookViewId="0">
      <selection activeCell="E9" sqref="E9"/>
    </sheetView>
  </sheetViews>
  <sheetFormatPr defaultColWidth="11.42578125" defaultRowHeight="15.75"/>
  <cols>
    <col min="1" max="1" width="2.5703125" style="3" customWidth="1"/>
    <col min="2" max="2" width="14.42578125" style="3" bestFit="1" customWidth="1"/>
    <col min="3" max="3" width="20.5703125" style="3" bestFit="1" customWidth="1"/>
    <col min="4" max="4" width="12.28515625" style="3" bestFit="1" customWidth="1"/>
    <col min="5" max="5" width="20.42578125" style="3" bestFit="1" customWidth="1"/>
    <col min="6" max="6" width="51.7109375" style="3" customWidth="1"/>
    <col min="7" max="7" width="0" style="3" hidden="1" customWidth="1"/>
    <col min="8" max="8" width="74.85546875" style="3" customWidth="1"/>
    <col min="9" max="9" width="0" style="3" hidden="1" customWidth="1"/>
    <col min="10" max="10" width="24.42578125" style="3" bestFit="1" customWidth="1"/>
    <col min="11" max="11" width="29.140625" style="3" customWidth="1"/>
    <col min="12" max="12" width="24.5703125" style="3" customWidth="1"/>
    <col min="13" max="13" width="16.85546875" style="3" bestFit="1" customWidth="1"/>
    <col min="14" max="14" width="16" style="3" bestFit="1" customWidth="1"/>
    <col min="15" max="16384" width="11.42578125" style="3"/>
  </cols>
  <sheetData>
    <row r="1" spans="1:13" ht="18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3" ht="18">
      <c r="A2" s="1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8">
      <c r="A3" s="1"/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18">
      <c r="A4" s="1"/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3" ht="18">
      <c r="A5" s="1"/>
      <c r="B5" s="65">
        <v>45323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ht="18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3" ht="68.25" customHeight="1">
      <c r="A7" s="1"/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6" t="s">
        <v>12</v>
      </c>
      <c r="L7" s="5" t="s">
        <v>13</v>
      </c>
    </row>
    <row r="8" spans="1:13" ht="18">
      <c r="A8" s="1"/>
      <c r="B8" s="7"/>
      <c r="C8" s="8"/>
      <c r="D8" s="8"/>
      <c r="E8" s="8"/>
      <c r="F8" s="9"/>
      <c r="G8" s="8"/>
      <c r="H8" s="10" t="s">
        <v>14</v>
      </c>
      <c r="I8" s="8"/>
      <c r="J8" s="11"/>
      <c r="K8" s="12"/>
      <c r="L8" s="13">
        <f>+'[1]Enero 2024'!L70</f>
        <v>2419798.8669999992</v>
      </c>
      <c r="M8" s="14"/>
    </row>
    <row r="9" spans="1:13" ht="42" customHeight="1">
      <c r="A9" s="1"/>
      <c r="B9" s="15">
        <v>45323</v>
      </c>
      <c r="C9" s="16"/>
      <c r="D9" s="17"/>
      <c r="E9" s="18" t="s">
        <v>15</v>
      </c>
      <c r="F9" s="19" t="s">
        <v>16</v>
      </c>
      <c r="G9" s="17"/>
      <c r="H9" s="20" t="s">
        <v>17</v>
      </c>
      <c r="I9" s="17"/>
      <c r="J9" s="13"/>
      <c r="K9" s="13">
        <v>61.05</v>
      </c>
      <c r="L9" s="21">
        <f>+L8+Tabla134579810234567891112131434[[#This Row],[Debito]]-Tabla134579810234567891112131434[[#This Row],[Credito]]</f>
        <v>2419737.8169999993</v>
      </c>
    </row>
    <row r="10" spans="1:13" ht="42" customHeight="1">
      <c r="A10" s="1"/>
      <c r="B10" s="15">
        <v>45323</v>
      </c>
      <c r="C10" s="17"/>
      <c r="D10" s="17"/>
      <c r="E10" s="18" t="s">
        <v>18</v>
      </c>
      <c r="F10" s="19" t="s">
        <v>16</v>
      </c>
      <c r="G10" s="17"/>
      <c r="H10" s="20" t="s">
        <v>17</v>
      </c>
      <c r="I10" s="17"/>
      <c r="J10" s="13"/>
      <c r="K10" s="13">
        <v>84.42</v>
      </c>
      <c r="L10" s="21">
        <f>+L9+Tabla134579810234567891112131434[[#This Row],[Debito]]-Tabla134579810234567891112131434[[#This Row],[Credito]]</f>
        <v>2419653.3969999994</v>
      </c>
    </row>
    <row r="11" spans="1:13" ht="42" customHeight="1">
      <c r="A11" s="1"/>
      <c r="B11" s="15">
        <v>45323</v>
      </c>
      <c r="C11" s="17"/>
      <c r="D11" s="17"/>
      <c r="E11" s="18" t="s">
        <v>19</v>
      </c>
      <c r="F11" s="19" t="s">
        <v>16</v>
      </c>
      <c r="G11" s="17"/>
      <c r="H11" s="20" t="s">
        <v>17</v>
      </c>
      <c r="I11" s="17"/>
      <c r="J11" s="13"/>
      <c r="K11" s="13">
        <v>14.96</v>
      </c>
      <c r="L11" s="21">
        <f>+L10+Tabla134579810234567891112131434[[#This Row],[Debito]]-Tabla134579810234567891112131434[[#This Row],[Credito]]</f>
        <v>2419638.4369999995</v>
      </c>
    </row>
    <row r="12" spans="1:13" ht="42" customHeight="1">
      <c r="A12" s="1"/>
      <c r="B12" s="15">
        <v>45323</v>
      </c>
      <c r="C12" s="17"/>
      <c r="D12" s="17"/>
      <c r="E12" s="18" t="s">
        <v>20</v>
      </c>
      <c r="F12" s="19" t="s">
        <v>16</v>
      </c>
      <c r="G12" s="17"/>
      <c r="H12" s="20" t="s">
        <v>17</v>
      </c>
      <c r="I12" s="17"/>
      <c r="J12" s="13"/>
      <c r="K12" s="13">
        <v>14.96</v>
      </c>
      <c r="L12" s="21">
        <f>+L11+Tabla134579810234567891112131434[[#This Row],[Debito]]-Tabla134579810234567891112131434[[#This Row],[Credito]]</f>
        <v>2419623.4769999995</v>
      </c>
    </row>
    <row r="13" spans="1:13" ht="42" customHeight="1">
      <c r="A13" s="1"/>
      <c r="B13" s="15">
        <v>45323</v>
      </c>
      <c r="C13" s="17"/>
      <c r="D13" s="17"/>
      <c r="E13" s="18" t="s">
        <v>21</v>
      </c>
      <c r="F13" s="19" t="s">
        <v>16</v>
      </c>
      <c r="G13" s="17"/>
      <c r="H13" s="20" t="s">
        <v>17</v>
      </c>
      <c r="I13" s="17"/>
      <c r="J13" s="13"/>
      <c r="K13" s="13">
        <v>14.96</v>
      </c>
      <c r="L13" s="21">
        <f>+L12+Tabla134579810234567891112131434[[#This Row],[Debito]]-Tabla134579810234567891112131434[[#This Row],[Credito]]</f>
        <v>2419608.5169999995</v>
      </c>
    </row>
    <row r="14" spans="1:13" ht="42" customHeight="1">
      <c r="A14" s="1"/>
      <c r="B14" s="15">
        <v>45323</v>
      </c>
      <c r="C14" s="17"/>
      <c r="D14" s="17"/>
      <c r="E14" s="18" t="s">
        <v>22</v>
      </c>
      <c r="F14" s="19" t="s">
        <v>16</v>
      </c>
      <c r="G14" s="17"/>
      <c r="H14" s="19" t="s">
        <v>17</v>
      </c>
      <c r="I14" s="17"/>
      <c r="J14" s="13"/>
      <c r="K14" s="13">
        <v>18.350000000000001</v>
      </c>
      <c r="L14" s="21">
        <f>+L13+Tabla134579810234567891112131434[[#This Row],[Debito]]-Tabla134579810234567891112131434[[#This Row],[Credito]]</f>
        <v>2419590.1669999994</v>
      </c>
    </row>
    <row r="15" spans="1:13" ht="42" customHeight="1">
      <c r="A15" s="1"/>
      <c r="B15" s="15">
        <v>45323</v>
      </c>
      <c r="C15" s="17"/>
      <c r="D15" s="17"/>
      <c r="E15" s="18" t="s">
        <v>23</v>
      </c>
      <c r="F15" s="19" t="s">
        <v>16</v>
      </c>
      <c r="G15" s="17"/>
      <c r="H15" s="19" t="s">
        <v>17</v>
      </c>
      <c r="I15" s="17"/>
      <c r="J15" s="13"/>
      <c r="K15" s="13">
        <v>57.88</v>
      </c>
      <c r="L15" s="21">
        <f>+L14+Tabla134579810234567891112131434[[#This Row],[Debito]]-Tabla134579810234567891112131434[[#This Row],[Credito]]</f>
        <v>2419532.2869999995</v>
      </c>
    </row>
    <row r="16" spans="1:13" ht="42" customHeight="1">
      <c r="A16" s="1"/>
      <c r="B16" s="15">
        <v>45323</v>
      </c>
      <c r="C16" s="17"/>
      <c r="D16" s="17"/>
      <c r="E16" s="18" t="s">
        <v>24</v>
      </c>
      <c r="F16" s="19" t="s">
        <v>16</v>
      </c>
      <c r="G16" s="17"/>
      <c r="H16" s="19" t="s">
        <v>25</v>
      </c>
      <c r="I16" s="17"/>
      <c r="J16" s="13"/>
      <c r="K16" s="13">
        <v>179.36</v>
      </c>
      <c r="L16" s="21">
        <f>+L15+Tabla134579810234567891112131434[[#This Row],[Debito]]-Tabla134579810234567891112131434[[#This Row],[Credito]]</f>
        <v>2419352.9269999997</v>
      </c>
    </row>
    <row r="17" spans="1:12" ht="42" customHeight="1">
      <c r="A17" s="1"/>
      <c r="B17" s="15">
        <v>45323</v>
      </c>
      <c r="C17" s="17"/>
      <c r="D17" s="17"/>
      <c r="E17" s="18" t="s">
        <v>26</v>
      </c>
      <c r="F17" s="20" t="s">
        <v>27</v>
      </c>
      <c r="G17" s="17"/>
      <c r="H17" s="19" t="s">
        <v>28</v>
      </c>
      <c r="I17" s="17"/>
      <c r="J17" s="13"/>
      <c r="K17" s="13">
        <v>40700</v>
      </c>
      <c r="L17" s="21">
        <f>+L16+Tabla134579810234567891112131434[[#This Row],[Debito]]-Tabla134579810234567891112131434[[#This Row],[Credito]]</f>
        <v>2378652.9269999997</v>
      </c>
    </row>
    <row r="18" spans="1:12" ht="42" customHeight="1">
      <c r="A18" s="1"/>
      <c r="B18" s="15">
        <v>45323</v>
      </c>
      <c r="C18" s="17"/>
      <c r="D18" s="17"/>
      <c r="E18" s="18" t="s">
        <v>29</v>
      </c>
      <c r="F18" s="20" t="s">
        <v>27</v>
      </c>
      <c r="G18" s="17"/>
      <c r="H18" s="20" t="s">
        <v>28</v>
      </c>
      <c r="I18" s="17"/>
      <c r="J18" s="13"/>
      <c r="K18" s="13">
        <v>56280</v>
      </c>
      <c r="L18" s="21">
        <f>+L17+Tabla134579810234567891112131434[[#This Row],[Debito]]-Tabla134579810234567891112131434[[#This Row],[Credito]]</f>
        <v>2322372.9269999997</v>
      </c>
    </row>
    <row r="19" spans="1:12" ht="42" customHeight="1">
      <c r="A19" s="1"/>
      <c r="B19" s="15">
        <v>45323</v>
      </c>
      <c r="C19" s="17"/>
      <c r="D19" s="17"/>
      <c r="E19" s="18" t="s">
        <v>30</v>
      </c>
      <c r="F19" s="20" t="s">
        <v>27</v>
      </c>
      <c r="G19" s="17"/>
      <c r="H19" s="20" t="s">
        <v>28</v>
      </c>
      <c r="I19" s="17"/>
      <c r="J19" s="13"/>
      <c r="K19" s="13">
        <v>9975</v>
      </c>
      <c r="L19" s="21">
        <f>+L18+Tabla134579810234567891112131434[[#This Row],[Debito]]-Tabla134579810234567891112131434[[#This Row],[Credito]]</f>
        <v>2312397.9269999997</v>
      </c>
    </row>
    <row r="20" spans="1:12" ht="42" customHeight="1">
      <c r="A20" s="1"/>
      <c r="B20" s="15">
        <v>45323</v>
      </c>
      <c r="C20" s="17"/>
      <c r="D20" s="17"/>
      <c r="E20" s="18" t="s">
        <v>31</v>
      </c>
      <c r="F20" s="20" t="s">
        <v>27</v>
      </c>
      <c r="G20" s="17"/>
      <c r="H20" s="20" t="s">
        <v>28</v>
      </c>
      <c r="I20" s="17"/>
      <c r="J20" s="13"/>
      <c r="K20" s="13">
        <v>9975</v>
      </c>
      <c r="L20" s="21">
        <f>+L19+Tabla134579810234567891112131434[[#This Row],[Debito]]-Tabla134579810234567891112131434[[#This Row],[Credito]]</f>
        <v>2302422.9269999997</v>
      </c>
    </row>
    <row r="21" spans="1:12" ht="42" customHeight="1">
      <c r="A21" s="1"/>
      <c r="B21" s="15">
        <v>45323</v>
      </c>
      <c r="C21" s="17"/>
      <c r="D21" s="17"/>
      <c r="E21" s="18" t="s">
        <v>32</v>
      </c>
      <c r="F21" s="20" t="s">
        <v>27</v>
      </c>
      <c r="G21" s="17"/>
      <c r="H21" s="20" t="s">
        <v>28</v>
      </c>
      <c r="I21" s="17"/>
      <c r="J21" s="13"/>
      <c r="K21" s="13">
        <v>9975</v>
      </c>
      <c r="L21" s="21">
        <f>+L20+Tabla134579810234567891112131434[[#This Row],[Debito]]-Tabla134579810234567891112131434[[#This Row],[Credito]]</f>
        <v>2292447.9269999997</v>
      </c>
    </row>
    <row r="22" spans="1:12" ht="42" customHeight="1">
      <c r="A22" s="1"/>
      <c r="B22" s="15">
        <v>45323</v>
      </c>
      <c r="C22" s="17"/>
      <c r="D22" s="17"/>
      <c r="E22" s="18" t="s">
        <v>33</v>
      </c>
      <c r="F22" s="20" t="s">
        <v>27</v>
      </c>
      <c r="G22" s="17"/>
      <c r="H22" s="20" t="s">
        <v>28</v>
      </c>
      <c r="I22" s="17"/>
      <c r="J22" s="13"/>
      <c r="K22" s="13">
        <v>12232.5</v>
      </c>
      <c r="L22" s="21">
        <f>+L21+Tabla134579810234567891112131434[[#This Row],[Debito]]-Tabla134579810234567891112131434[[#This Row],[Credito]]</f>
        <v>2280215.4269999997</v>
      </c>
    </row>
    <row r="23" spans="1:12" ht="42" customHeight="1">
      <c r="A23" s="1"/>
      <c r="B23" s="15">
        <v>45323</v>
      </c>
      <c r="C23" s="17"/>
      <c r="D23" s="17"/>
      <c r="E23" s="18" t="s">
        <v>34</v>
      </c>
      <c r="F23" s="20" t="s">
        <v>27</v>
      </c>
      <c r="G23" s="17"/>
      <c r="H23" s="19" t="s">
        <v>28</v>
      </c>
      <c r="I23" s="17"/>
      <c r="J23" s="13"/>
      <c r="K23" s="13">
        <v>38587.5</v>
      </c>
      <c r="L23" s="21">
        <f>+L22+Tabla134579810234567891112131434[[#This Row],[Debito]]-Tabla134579810234567891112131434[[#This Row],[Credito]]</f>
        <v>2241627.9269999997</v>
      </c>
    </row>
    <row r="24" spans="1:12" ht="42" customHeight="1">
      <c r="A24" s="1"/>
      <c r="B24" s="15">
        <v>45324</v>
      </c>
      <c r="C24" s="17"/>
      <c r="D24" s="17"/>
      <c r="E24" s="18" t="s">
        <v>35</v>
      </c>
      <c r="F24" s="20" t="s">
        <v>36</v>
      </c>
      <c r="G24" s="17"/>
      <c r="H24" s="19" t="s">
        <v>37</v>
      </c>
      <c r="I24" s="17"/>
      <c r="J24" s="13"/>
      <c r="K24" s="13">
        <v>132629.09</v>
      </c>
      <c r="L24" s="21">
        <f>+L23+Tabla134579810234567891112131434[[#This Row],[Debito]]-Tabla134579810234567891112131434[[#This Row],[Credito]]</f>
        <v>2108998.8369999998</v>
      </c>
    </row>
    <row r="25" spans="1:12" ht="42" customHeight="1">
      <c r="A25" s="1"/>
      <c r="B25" s="15">
        <v>45327</v>
      </c>
      <c r="C25" s="17"/>
      <c r="D25" s="17"/>
      <c r="E25" s="18" t="s">
        <v>38</v>
      </c>
      <c r="F25" s="19" t="s">
        <v>16</v>
      </c>
      <c r="G25" s="17"/>
      <c r="H25" s="19" t="s">
        <v>17</v>
      </c>
      <c r="I25" s="17"/>
      <c r="J25" s="13"/>
      <c r="K25" s="13">
        <v>20.100000000000001</v>
      </c>
      <c r="L25" s="21">
        <f>+L24+Tabla134579810234567891112131434[[#This Row],[Debito]]-Tabla134579810234567891112131434[[#This Row],[Credito]]</f>
        <v>2108978.7369999997</v>
      </c>
    </row>
    <row r="26" spans="1:12" ht="42" customHeight="1">
      <c r="A26" s="1"/>
      <c r="B26" s="15">
        <v>45327</v>
      </c>
      <c r="C26" s="17"/>
      <c r="D26" s="17"/>
      <c r="E26" s="18" t="s">
        <v>39</v>
      </c>
      <c r="F26" s="19" t="s">
        <v>16</v>
      </c>
      <c r="G26" s="17"/>
      <c r="H26" s="19" t="s">
        <v>17</v>
      </c>
      <c r="I26" s="17"/>
      <c r="J26" s="13"/>
      <c r="K26" s="13">
        <v>20.100000000000001</v>
      </c>
      <c r="L26" s="21">
        <f>+L25+Tabla134579810234567891112131434[[#This Row],[Debito]]-Tabla134579810234567891112131434[[#This Row],[Credito]]</f>
        <v>2108958.6369999996</v>
      </c>
    </row>
    <row r="27" spans="1:12" ht="42" customHeight="1">
      <c r="A27" s="1"/>
      <c r="B27" s="15">
        <v>45327</v>
      </c>
      <c r="C27" s="17"/>
      <c r="D27" s="17"/>
      <c r="E27" s="18" t="s">
        <v>40</v>
      </c>
      <c r="F27" s="19" t="s">
        <v>16</v>
      </c>
      <c r="G27" s="17"/>
      <c r="H27" s="20" t="s">
        <v>17</v>
      </c>
      <c r="I27" s="17"/>
      <c r="J27" s="13"/>
      <c r="K27" s="13">
        <v>20.100000000000001</v>
      </c>
      <c r="L27" s="21">
        <f>+L26+Tabla134579810234567891112131434[[#This Row],[Debito]]-Tabla134579810234567891112131434[[#This Row],[Credito]]</f>
        <v>2108938.5369999995</v>
      </c>
    </row>
    <row r="28" spans="1:12" ht="42" customHeight="1">
      <c r="A28" s="1"/>
      <c r="B28" s="15">
        <v>45327</v>
      </c>
      <c r="C28" s="17"/>
      <c r="D28" s="17"/>
      <c r="E28" s="18" t="s">
        <v>41</v>
      </c>
      <c r="F28" s="19" t="s">
        <v>16</v>
      </c>
      <c r="G28" s="17"/>
      <c r="H28" s="20" t="s">
        <v>17</v>
      </c>
      <c r="I28" s="17"/>
      <c r="J28" s="13"/>
      <c r="K28" s="13">
        <v>24.6</v>
      </c>
      <c r="L28" s="21">
        <f>+L27+Tabla134579810234567891112131434[[#This Row],[Debito]]-Tabla134579810234567891112131434[[#This Row],[Credito]]</f>
        <v>2108913.9369999995</v>
      </c>
    </row>
    <row r="29" spans="1:12" ht="42" customHeight="1">
      <c r="A29" s="1"/>
      <c r="B29" s="15">
        <v>45327</v>
      </c>
      <c r="C29" s="17"/>
      <c r="D29" s="17"/>
      <c r="E29" s="18" t="s">
        <v>42</v>
      </c>
      <c r="F29" s="19" t="s">
        <v>16</v>
      </c>
      <c r="G29" s="17"/>
      <c r="H29" s="20" t="s">
        <v>17</v>
      </c>
      <c r="I29" s="17"/>
      <c r="J29" s="13"/>
      <c r="K29" s="13">
        <v>49.14</v>
      </c>
      <c r="L29" s="21">
        <f>+L28+Tabla134579810234567891112131434[[#This Row],[Debito]]-Tabla134579810234567891112131434[[#This Row],[Credito]]</f>
        <v>2108864.7969999993</v>
      </c>
    </row>
    <row r="30" spans="1:12" ht="42" customHeight="1">
      <c r="A30" s="1"/>
      <c r="B30" s="15">
        <v>45327</v>
      </c>
      <c r="C30" s="17"/>
      <c r="D30" s="17"/>
      <c r="E30" s="18" t="s">
        <v>43</v>
      </c>
      <c r="F30" s="19" t="s">
        <v>16</v>
      </c>
      <c r="G30" s="17"/>
      <c r="H30" s="20" t="s">
        <v>44</v>
      </c>
      <c r="I30" s="17"/>
      <c r="J30" s="13"/>
      <c r="K30" s="13">
        <v>198.94</v>
      </c>
      <c r="L30" s="21">
        <f>+L29+Tabla134579810234567891112131434[[#This Row],[Debito]]-Tabla134579810234567891112131434[[#This Row],[Credito]]</f>
        <v>2108665.8569999994</v>
      </c>
    </row>
    <row r="31" spans="1:12" ht="42" customHeight="1">
      <c r="A31" s="1"/>
      <c r="B31" s="15">
        <v>45327</v>
      </c>
      <c r="C31" s="17"/>
      <c r="D31" s="17"/>
      <c r="E31" s="18" t="s">
        <v>45</v>
      </c>
      <c r="F31" s="20" t="s">
        <v>27</v>
      </c>
      <c r="G31" s="17"/>
      <c r="H31" s="20" t="s">
        <v>28</v>
      </c>
      <c r="I31" s="17"/>
      <c r="J31" s="13"/>
      <c r="K31" s="13">
        <v>13400</v>
      </c>
      <c r="L31" s="21">
        <f>+L30+Tabla134579810234567891112131434[[#This Row],[Debito]]-Tabla134579810234567891112131434[[#This Row],[Credito]]</f>
        <v>2095265.8569999994</v>
      </c>
    </row>
    <row r="32" spans="1:12" ht="42" customHeight="1">
      <c r="A32" s="1"/>
      <c r="B32" s="15">
        <v>45327</v>
      </c>
      <c r="C32" s="17"/>
      <c r="D32" s="17"/>
      <c r="E32" s="18" t="s">
        <v>46</v>
      </c>
      <c r="F32" s="20" t="s">
        <v>27</v>
      </c>
      <c r="G32" s="17"/>
      <c r="H32" s="19" t="s">
        <v>28</v>
      </c>
      <c r="I32" s="17"/>
      <c r="J32" s="13"/>
      <c r="K32" s="13">
        <v>13400</v>
      </c>
      <c r="L32" s="21">
        <f>+L31+Tabla134579810234567891112131434[[#This Row],[Debito]]-Tabla134579810234567891112131434[[#This Row],[Credito]]</f>
        <v>2081865.8569999994</v>
      </c>
    </row>
    <row r="33" spans="1:12" ht="42" customHeight="1">
      <c r="A33" s="1"/>
      <c r="B33" s="15">
        <v>45327</v>
      </c>
      <c r="C33" s="17"/>
      <c r="D33" s="17"/>
      <c r="E33" s="18" t="s">
        <v>47</v>
      </c>
      <c r="F33" s="20" t="s">
        <v>27</v>
      </c>
      <c r="G33" s="17"/>
      <c r="H33" s="19" t="s">
        <v>28</v>
      </c>
      <c r="I33" s="17"/>
      <c r="J33" s="13"/>
      <c r="K33" s="13">
        <v>13400</v>
      </c>
      <c r="L33" s="21">
        <f>+L32+Tabla134579810234567891112131434[[#This Row],[Debito]]-Tabla134579810234567891112131434[[#This Row],[Credito]]</f>
        <v>2068465.8569999994</v>
      </c>
    </row>
    <row r="34" spans="1:12" ht="42" customHeight="1">
      <c r="A34" s="1"/>
      <c r="B34" s="15">
        <v>45327</v>
      </c>
      <c r="C34" s="17"/>
      <c r="D34" s="17"/>
      <c r="E34" s="18" t="s">
        <v>48</v>
      </c>
      <c r="F34" s="20" t="s">
        <v>27</v>
      </c>
      <c r="G34" s="17"/>
      <c r="H34" s="19" t="s">
        <v>28</v>
      </c>
      <c r="I34" s="17"/>
      <c r="J34" s="13"/>
      <c r="K34" s="13">
        <v>16400</v>
      </c>
      <c r="L34" s="21">
        <f>+L33+Tabla134579810234567891112131434[[#This Row],[Debito]]-Tabla134579810234567891112131434[[#This Row],[Credito]]</f>
        <v>2052065.8569999994</v>
      </c>
    </row>
    <row r="35" spans="1:12" ht="42" customHeight="1">
      <c r="A35" s="1"/>
      <c r="B35" s="15">
        <v>45327</v>
      </c>
      <c r="C35" s="17"/>
      <c r="D35" s="17"/>
      <c r="E35" s="18" t="s">
        <v>49</v>
      </c>
      <c r="F35" s="20" t="s">
        <v>27</v>
      </c>
      <c r="G35" s="17"/>
      <c r="H35" s="19" t="s">
        <v>28</v>
      </c>
      <c r="I35" s="17"/>
      <c r="J35" s="13"/>
      <c r="K35" s="13">
        <v>32760</v>
      </c>
      <c r="L35" s="21">
        <f>+L34+Tabla134579810234567891112131434[[#This Row],[Debito]]-Tabla134579810234567891112131434[[#This Row],[Credito]]</f>
        <v>2019305.8569999994</v>
      </c>
    </row>
    <row r="36" spans="1:12" ht="42" customHeight="1">
      <c r="A36" s="1"/>
      <c r="B36" s="15">
        <v>45328</v>
      </c>
      <c r="C36" s="17"/>
      <c r="D36" s="17"/>
      <c r="E36" s="18" t="s">
        <v>50</v>
      </c>
      <c r="F36" s="19" t="s">
        <v>16</v>
      </c>
      <c r="G36" s="17"/>
      <c r="H36" s="20" t="s">
        <v>17</v>
      </c>
      <c r="I36" s="17"/>
      <c r="J36" s="13"/>
      <c r="K36" s="13">
        <v>91.9</v>
      </c>
      <c r="L36" s="21">
        <f>+L35+Tabla134579810234567891112131434[[#This Row],[Debito]]-Tabla134579810234567891112131434[[#This Row],[Credito]]</f>
        <v>2019213.9569999995</v>
      </c>
    </row>
    <row r="37" spans="1:12" ht="42" customHeight="1">
      <c r="A37" s="1"/>
      <c r="B37" s="15">
        <v>45328</v>
      </c>
      <c r="C37" s="17"/>
      <c r="D37" s="17"/>
      <c r="E37" s="18" t="s">
        <v>51</v>
      </c>
      <c r="F37" s="19" t="s">
        <v>16</v>
      </c>
      <c r="G37" s="17"/>
      <c r="H37" s="20" t="s">
        <v>17</v>
      </c>
      <c r="I37" s="17"/>
      <c r="J37" s="13"/>
      <c r="K37" s="13">
        <v>49.14</v>
      </c>
      <c r="L37" s="21">
        <f>+L36+Tabla134579810234567891112131434[[#This Row],[Debito]]-Tabla134579810234567891112131434[[#This Row],[Credito]]</f>
        <v>2019164.8169999996</v>
      </c>
    </row>
    <row r="38" spans="1:12" ht="42" customHeight="1">
      <c r="A38" s="1"/>
      <c r="B38" s="15">
        <v>45328</v>
      </c>
      <c r="C38" s="17"/>
      <c r="D38" s="17"/>
      <c r="E38" s="18" t="s">
        <v>52</v>
      </c>
      <c r="F38" s="19" t="s">
        <v>16</v>
      </c>
      <c r="G38" s="17"/>
      <c r="H38" s="20" t="s">
        <v>17</v>
      </c>
      <c r="I38" s="17"/>
      <c r="J38" s="13"/>
      <c r="K38" s="13">
        <v>101.67</v>
      </c>
      <c r="L38" s="21">
        <f>+L37+Tabla134579810234567891112131434[[#This Row],[Debito]]-Tabla134579810234567891112131434[[#This Row],[Credito]]</f>
        <v>2019063.1469999996</v>
      </c>
    </row>
    <row r="39" spans="1:12" ht="42" customHeight="1">
      <c r="A39" s="1"/>
      <c r="B39" s="15">
        <v>45328</v>
      </c>
      <c r="C39" s="17"/>
      <c r="D39" s="17"/>
      <c r="E39" s="18" t="s">
        <v>53</v>
      </c>
      <c r="F39" s="20" t="s">
        <v>27</v>
      </c>
      <c r="G39" s="17"/>
      <c r="H39" s="20" t="s">
        <v>28</v>
      </c>
      <c r="I39" s="17"/>
      <c r="J39" s="13"/>
      <c r="K39" s="13">
        <v>61267.5</v>
      </c>
      <c r="L39" s="21">
        <f>+L38+Tabla134579810234567891112131434[[#This Row],[Debito]]-Tabla134579810234567891112131434[[#This Row],[Credito]]</f>
        <v>1957795.6469999996</v>
      </c>
    </row>
    <row r="40" spans="1:12" ht="42" customHeight="1">
      <c r="A40" s="1"/>
      <c r="B40" s="15">
        <v>45328</v>
      </c>
      <c r="C40" s="17"/>
      <c r="D40" s="17"/>
      <c r="E40" s="18" t="s">
        <v>54</v>
      </c>
      <c r="F40" s="20" t="s">
        <v>27</v>
      </c>
      <c r="G40" s="17"/>
      <c r="H40" s="20" t="s">
        <v>28</v>
      </c>
      <c r="I40" s="17"/>
      <c r="J40" s="13"/>
      <c r="K40" s="13">
        <v>32760</v>
      </c>
      <c r="L40" s="21">
        <f>+L39+Tabla134579810234567891112131434[[#This Row],[Debito]]-Tabla134579810234567891112131434[[#This Row],[Credito]]</f>
        <v>1925035.6469999996</v>
      </c>
    </row>
    <row r="41" spans="1:12" ht="42" customHeight="1">
      <c r="A41" s="1"/>
      <c r="B41" s="15">
        <v>45328</v>
      </c>
      <c r="C41" s="17"/>
      <c r="D41" s="17"/>
      <c r="E41" s="18" t="s">
        <v>55</v>
      </c>
      <c r="F41" s="20" t="s">
        <v>27</v>
      </c>
      <c r="G41" s="17"/>
      <c r="H41" s="19" t="s">
        <v>28</v>
      </c>
      <c r="I41" s="17"/>
      <c r="J41" s="13"/>
      <c r="K41" s="13">
        <v>67777.5</v>
      </c>
      <c r="L41" s="21">
        <f>+L40+Tabla134579810234567891112131434[[#This Row],[Debito]]-Tabla134579810234567891112131434[[#This Row],[Credito]]</f>
        <v>1857258.1469999996</v>
      </c>
    </row>
    <row r="42" spans="1:12" ht="42" customHeight="1">
      <c r="A42" s="1"/>
      <c r="B42" s="15">
        <v>45329</v>
      </c>
      <c r="C42" s="17"/>
      <c r="D42" s="17"/>
      <c r="E42" s="18" t="s">
        <v>56</v>
      </c>
      <c r="F42" s="19" t="s">
        <v>16</v>
      </c>
      <c r="G42" s="17"/>
      <c r="H42" s="19" t="s">
        <v>17</v>
      </c>
      <c r="I42" s="17"/>
      <c r="J42" s="13"/>
      <c r="K42" s="13">
        <v>80.400000000000006</v>
      </c>
      <c r="L42" s="21">
        <f>+L41+Tabla134579810234567891112131434[[#This Row],[Debito]]-Tabla134579810234567891112131434[[#This Row],[Credito]]</f>
        <v>1857177.7469999997</v>
      </c>
    </row>
    <row r="43" spans="1:12" ht="42" customHeight="1">
      <c r="A43" s="1"/>
      <c r="B43" s="15">
        <v>45329</v>
      </c>
      <c r="C43" s="17"/>
      <c r="D43" s="17"/>
      <c r="E43" s="18" t="s">
        <v>57</v>
      </c>
      <c r="F43" s="19" t="s">
        <v>16</v>
      </c>
      <c r="G43" s="17"/>
      <c r="H43" s="19" t="s">
        <v>17</v>
      </c>
      <c r="I43" s="17"/>
      <c r="J43" s="13"/>
      <c r="K43" s="13">
        <v>25.95</v>
      </c>
      <c r="L43" s="21">
        <f>+L42+Tabla134579810234567891112131434[[#This Row],[Debito]]-Tabla134579810234567891112131434[[#This Row],[Credito]]</f>
        <v>1857151.7969999998</v>
      </c>
    </row>
    <row r="44" spans="1:12" ht="42" customHeight="1">
      <c r="A44" s="1"/>
      <c r="B44" s="15">
        <v>45329</v>
      </c>
      <c r="C44" s="17"/>
      <c r="D44" s="17"/>
      <c r="E44" s="18" t="s">
        <v>58</v>
      </c>
      <c r="F44" s="19" t="s">
        <v>16</v>
      </c>
      <c r="G44" s="17"/>
      <c r="H44" s="19" t="s">
        <v>17</v>
      </c>
      <c r="I44" s="17"/>
      <c r="J44" s="13"/>
      <c r="K44" s="13">
        <v>25.95</v>
      </c>
      <c r="L44" s="21">
        <f>+L43+Tabla134579810234567891112131434[[#This Row],[Debito]]-Tabla134579810234567891112131434[[#This Row],[Credito]]</f>
        <v>1857125.8469999998</v>
      </c>
    </row>
    <row r="45" spans="1:12" ht="42" customHeight="1">
      <c r="A45" s="1"/>
      <c r="B45" s="15">
        <v>45329</v>
      </c>
      <c r="C45" s="17"/>
      <c r="D45" s="17"/>
      <c r="E45" s="18" t="s">
        <v>59</v>
      </c>
      <c r="F45" s="19" t="s">
        <v>16</v>
      </c>
      <c r="G45" s="17"/>
      <c r="H45" s="20" t="s">
        <v>17</v>
      </c>
      <c r="I45" s="17"/>
      <c r="J45" s="13"/>
      <c r="K45" s="13">
        <v>31.73</v>
      </c>
      <c r="L45" s="21">
        <f>+L44+Tabla134579810234567891112131434[[#This Row],[Debito]]-Tabla134579810234567891112131434[[#This Row],[Credito]]</f>
        <v>1857094.1169999999</v>
      </c>
    </row>
    <row r="46" spans="1:12" ht="42" customHeight="1">
      <c r="A46" s="1"/>
      <c r="B46" s="15">
        <v>45329</v>
      </c>
      <c r="C46" s="17"/>
      <c r="D46" s="17"/>
      <c r="E46" s="18" t="s">
        <v>60</v>
      </c>
      <c r="F46" s="20" t="s">
        <v>27</v>
      </c>
      <c r="G46" s="17"/>
      <c r="H46" s="20" t="s">
        <v>28</v>
      </c>
      <c r="I46" s="17"/>
      <c r="J46" s="13"/>
      <c r="K46" s="13">
        <v>53600</v>
      </c>
      <c r="L46" s="21">
        <f>+L45+Tabla134579810234567891112131434[[#This Row],[Debito]]-Tabla134579810234567891112131434[[#This Row],[Credito]]</f>
        <v>1803494.1169999999</v>
      </c>
    </row>
    <row r="47" spans="1:12" ht="42" customHeight="1">
      <c r="A47" s="1"/>
      <c r="B47" s="15">
        <v>45329</v>
      </c>
      <c r="C47" s="17"/>
      <c r="D47" s="17"/>
      <c r="E47" s="18" t="s">
        <v>61</v>
      </c>
      <c r="F47" s="20" t="s">
        <v>27</v>
      </c>
      <c r="G47" s="17"/>
      <c r="H47" s="20" t="s">
        <v>28</v>
      </c>
      <c r="I47" s="17"/>
      <c r="J47" s="13"/>
      <c r="K47" s="13">
        <v>17300</v>
      </c>
      <c r="L47" s="21">
        <f>+L46+Tabla134579810234567891112131434[[#This Row],[Debito]]-Tabla134579810234567891112131434[[#This Row],[Credito]]</f>
        <v>1786194.1169999999</v>
      </c>
    </row>
    <row r="48" spans="1:12" ht="42" customHeight="1">
      <c r="A48" s="1"/>
      <c r="B48" s="15">
        <v>45329</v>
      </c>
      <c r="C48" s="17"/>
      <c r="D48" s="17"/>
      <c r="E48" s="18" t="s">
        <v>62</v>
      </c>
      <c r="F48" s="20" t="s">
        <v>27</v>
      </c>
      <c r="G48" s="17"/>
      <c r="H48" s="20" t="s">
        <v>28</v>
      </c>
      <c r="I48" s="17"/>
      <c r="J48" s="13"/>
      <c r="K48" s="13">
        <v>17300</v>
      </c>
      <c r="L48" s="21">
        <f>+L47+Tabla134579810234567891112131434[[#This Row],[Debito]]-Tabla134579810234567891112131434[[#This Row],[Credito]]</f>
        <v>1768894.1169999999</v>
      </c>
    </row>
    <row r="49" spans="1:12" ht="42" customHeight="1">
      <c r="A49" s="1"/>
      <c r="B49" s="15">
        <v>45329</v>
      </c>
      <c r="C49" s="17"/>
      <c r="D49" s="17"/>
      <c r="E49" s="18" t="s">
        <v>63</v>
      </c>
      <c r="F49" s="20" t="s">
        <v>27</v>
      </c>
      <c r="G49" s="17"/>
      <c r="H49" s="20" t="s">
        <v>28</v>
      </c>
      <c r="I49" s="17"/>
      <c r="J49" s="13"/>
      <c r="K49" s="13">
        <v>21150</v>
      </c>
      <c r="L49" s="21">
        <f>+L48+Tabla134579810234567891112131434[[#This Row],[Debito]]-Tabla134579810234567891112131434[[#This Row],[Credito]]</f>
        <v>1747744.1169999999</v>
      </c>
    </row>
    <row r="50" spans="1:12" ht="42" customHeight="1">
      <c r="A50" s="1"/>
      <c r="B50" s="15">
        <v>45330</v>
      </c>
      <c r="C50" s="17"/>
      <c r="D50" s="17"/>
      <c r="E50" s="18" t="s">
        <v>64</v>
      </c>
      <c r="F50" s="19" t="s">
        <v>16</v>
      </c>
      <c r="G50" s="17"/>
      <c r="H50" s="19" t="s">
        <v>17</v>
      </c>
      <c r="I50" s="17"/>
      <c r="J50" s="13"/>
      <c r="K50" s="13">
        <v>1.65</v>
      </c>
      <c r="L50" s="21">
        <f>+L49+Tabla134579810234567891112131434[[#This Row],[Debito]]-Tabla134579810234567891112131434[[#This Row],[Credito]]</f>
        <v>1747742.4669999999</v>
      </c>
    </row>
    <row r="51" spans="1:12" ht="42" customHeight="1">
      <c r="A51" s="1"/>
      <c r="B51" s="15">
        <v>45330</v>
      </c>
      <c r="C51" s="17"/>
      <c r="D51" s="17"/>
      <c r="E51" s="18" t="s">
        <v>65</v>
      </c>
      <c r="F51" s="19" t="s">
        <v>16</v>
      </c>
      <c r="G51" s="17"/>
      <c r="H51" s="19" t="s">
        <v>17</v>
      </c>
      <c r="I51" s="17"/>
      <c r="J51" s="13"/>
      <c r="K51" s="13">
        <v>5.36</v>
      </c>
      <c r="L51" s="21">
        <f>+L50+Tabla134579810234567891112131434[[#This Row],[Debito]]-Tabla134579810234567891112131434[[#This Row],[Credito]]</f>
        <v>1747737.1069999998</v>
      </c>
    </row>
    <row r="52" spans="1:12" ht="42" customHeight="1">
      <c r="A52" s="1"/>
      <c r="B52" s="15">
        <v>45330</v>
      </c>
      <c r="C52" s="17"/>
      <c r="D52" s="17"/>
      <c r="E52" s="18" t="s">
        <v>66</v>
      </c>
      <c r="F52" s="19" t="s">
        <v>16</v>
      </c>
      <c r="G52" s="17"/>
      <c r="H52" s="19" t="s">
        <v>17</v>
      </c>
      <c r="I52" s="17"/>
      <c r="J52" s="13"/>
      <c r="K52" s="13">
        <v>15.68</v>
      </c>
      <c r="L52" s="21">
        <f>+L51+Tabla134579810234567891112131434[[#This Row],[Debito]]-Tabla134579810234567891112131434[[#This Row],[Credito]]</f>
        <v>1747721.4269999999</v>
      </c>
    </row>
    <row r="53" spans="1:12" ht="42" customHeight="1">
      <c r="A53" s="1"/>
      <c r="B53" s="15">
        <v>45330</v>
      </c>
      <c r="C53" s="17"/>
      <c r="D53" s="17"/>
      <c r="E53" s="18" t="s">
        <v>67</v>
      </c>
      <c r="F53" s="19" t="s">
        <v>16</v>
      </c>
      <c r="G53" s="17"/>
      <c r="H53" s="19" t="s">
        <v>17</v>
      </c>
      <c r="I53" s="17"/>
      <c r="J53" s="13"/>
      <c r="K53" s="13">
        <v>22.5</v>
      </c>
      <c r="L53" s="21">
        <f>+L52+Tabla134579810234567891112131434[[#This Row],[Debito]]-Tabla134579810234567891112131434[[#This Row],[Credito]]</f>
        <v>1747698.9269999999</v>
      </c>
    </row>
    <row r="54" spans="1:12" ht="42" customHeight="1">
      <c r="A54" s="1"/>
      <c r="B54" s="15">
        <v>45330</v>
      </c>
      <c r="C54" s="17"/>
      <c r="D54" s="17"/>
      <c r="E54" s="18" t="s">
        <v>68</v>
      </c>
      <c r="F54" s="19" t="s">
        <v>16</v>
      </c>
      <c r="G54" s="17"/>
      <c r="H54" s="20" t="s">
        <v>17</v>
      </c>
      <c r="I54" s="17"/>
      <c r="J54" s="13"/>
      <c r="K54" s="13">
        <v>22.6</v>
      </c>
      <c r="L54" s="21">
        <f>+L53+Tabla134579810234567891112131434[[#This Row],[Debito]]-Tabla134579810234567891112131434[[#This Row],[Credito]]</f>
        <v>1747676.3269999998</v>
      </c>
    </row>
    <row r="55" spans="1:12" ht="42" customHeight="1">
      <c r="A55" s="1"/>
      <c r="B55" s="15">
        <v>45330</v>
      </c>
      <c r="C55" s="17"/>
      <c r="D55" s="17"/>
      <c r="E55" s="18" t="s">
        <v>69</v>
      </c>
      <c r="F55" s="19" t="s">
        <v>16</v>
      </c>
      <c r="G55" s="17"/>
      <c r="H55" s="20" t="s">
        <v>17</v>
      </c>
      <c r="I55" s="17"/>
      <c r="J55" s="13"/>
      <c r="K55" s="13">
        <v>15.99</v>
      </c>
      <c r="L55" s="21">
        <f>+L54+Tabla134579810234567891112131434[[#This Row],[Debito]]-Tabla134579810234567891112131434[[#This Row],[Credito]]</f>
        <v>1747660.3369999998</v>
      </c>
    </row>
    <row r="56" spans="1:12" ht="42" customHeight="1">
      <c r="A56" s="1"/>
      <c r="B56" s="15">
        <v>45330</v>
      </c>
      <c r="C56" s="17"/>
      <c r="D56" s="17"/>
      <c r="E56" s="18" t="s">
        <v>70</v>
      </c>
      <c r="F56" s="19" t="s">
        <v>16</v>
      </c>
      <c r="G56" s="17"/>
      <c r="H56" s="20" t="s">
        <v>17</v>
      </c>
      <c r="I56" s="17"/>
      <c r="J56" s="13"/>
      <c r="K56" s="13">
        <v>6.18</v>
      </c>
      <c r="L56" s="21">
        <f>+L55+Tabla134579810234567891112131434[[#This Row],[Debito]]-Tabla134579810234567891112131434[[#This Row],[Credito]]</f>
        <v>1747654.1569999999</v>
      </c>
    </row>
    <row r="57" spans="1:12" ht="42" customHeight="1">
      <c r="A57" s="1"/>
      <c r="B57" s="15">
        <v>45330</v>
      </c>
      <c r="C57" s="17"/>
      <c r="D57" s="17"/>
      <c r="E57" s="18" t="s">
        <v>71</v>
      </c>
      <c r="F57" s="19" t="s">
        <v>16</v>
      </c>
      <c r="G57" s="17"/>
      <c r="H57" s="20" t="s">
        <v>17</v>
      </c>
      <c r="I57" s="17"/>
      <c r="J57" s="13"/>
      <c r="K57" s="13">
        <v>1.65</v>
      </c>
      <c r="L57" s="21">
        <f>+L56+Tabla134579810234567891112131434[[#This Row],[Debito]]-Tabla134579810234567891112131434[[#This Row],[Credito]]</f>
        <v>1747652.507</v>
      </c>
    </row>
    <row r="58" spans="1:12" ht="42" customHeight="1">
      <c r="A58" s="1"/>
      <c r="B58" s="15">
        <v>45330</v>
      </c>
      <c r="C58" s="17"/>
      <c r="D58" s="17"/>
      <c r="E58" s="18" t="s">
        <v>72</v>
      </c>
      <c r="F58" s="19" t="s">
        <v>16</v>
      </c>
      <c r="G58" s="17"/>
      <c r="H58" s="20" t="s">
        <v>17</v>
      </c>
      <c r="I58" s="17"/>
      <c r="J58" s="13"/>
      <c r="K58" s="13">
        <v>22.5</v>
      </c>
      <c r="L58" s="21">
        <f>+L57+Tabla134579810234567891112131434[[#This Row],[Debito]]-Tabla134579810234567891112131434[[#This Row],[Credito]]</f>
        <v>1747630.007</v>
      </c>
    </row>
    <row r="59" spans="1:12" ht="42" customHeight="1">
      <c r="A59" s="1"/>
      <c r="B59" s="15">
        <v>45330</v>
      </c>
      <c r="C59" s="17"/>
      <c r="D59" s="17"/>
      <c r="E59" s="18" t="s">
        <v>73</v>
      </c>
      <c r="F59" s="19" t="s">
        <v>16</v>
      </c>
      <c r="G59" s="17"/>
      <c r="H59" s="19" t="s">
        <v>17</v>
      </c>
      <c r="I59" s="17"/>
      <c r="J59" s="13"/>
      <c r="K59" s="13">
        <v>1.73</v>
      </c>
      <c r="L59" s="21">
        <f>+L58+Tabla134579810234567891112131434[[#This Row],[Debito]]-Tabla134579810234567891112131434[[#This Row],[Credito]]</f>
        <v>1747628.277</v>
      </c>
    </row>
    <row r="60" spans="1:12" ht="42" customHeight="1">
      <c r="A60" s="1"/>
      <c r="B60" s="15">
        <v>45330</v>
      </c>
      <c r="C60" s="17"/>
      <c r="D60" s="17"/>
      <c r="E60" s="18" t="s">
        <v>74</v>
      </c>
      <c r="F60" s="19" t="s">
        <v>16</v>
      </c>
      <c r="G60" s="17"/>
      <c r="H60" s="19" t="s">
        <v>17</v>
      </c>
      <c r="I60" s="17"/>
      <c r="J60" s="13"/>
      <c r="K60" s="13">
        <v>7.25</v>
      </c>
      <c r="L60" s="21">
        <f>+L59+Tabla134579810234567891112131434[[#This Row],[Debito]]-Tabla134579810234567891112131434[[#This Row],[Credito]]</f>
        <v>1747621.027</v>
      </c>
    </row>
    <row r="61" spans="1:12" ht="42" customHeight="1">
      <c r="A61" s="1"/>
      <c r="B61" s="15">
        <v>45330</v>
      </c>
      <c r="C61" s="17"/>
      <c r="D61" s="17"/>
      <c r="E61" s="18" t="s">
        <v>75</v>
      </c>
      <c r="F61" s="19" t="s">
        <v>16</v>
      </c>
      <c r="G61" s="17"/>
      <c r="H61" s="19" t="s">
        <v>17</v>
      </c>
      <c r="I61" s="17"/>
      <c r="J61" s="13"/>
      <c r="K61" s="13">
        <v>26.3</v>
      </c>
      <c r="L61" s="21">
        <f>+L60+Tabla134579810234567891112131434[[#This Row],[Debito]]-Tabla134579810234567891112131434[[#This Row],[Credito]]</f>
        <v>1747594.727</v>
      </c>
    </row>
    <row r="62" spans="1:12" ht="42" customHeight="1">
      <c r="A62" s="1"/>
      <c r="B62" s="15">
        <v>45330</v>
      </c>
      <c r="C62" s="17"/>
      <c r="D62" s="17"/>
      <c r="E62" s="18" t="s">
        <v>76</v>
      </c>
      <c r="F62" s="19" t="s">
        <v>16</v>
      </c>
      <c r="G62" s="17"/>
      <c r="H62" s="19" t="s">
        <v>17</v>
      </c>
      <c r="I62" s="17"/>
      <c r="J62" s="13"/>
      <c r="K62" s="13">
        <v>26.3</v>
      </c>
      <c r="L62" s="21">
        <f>+L61+Tabla134579810234567891112131434[[#This Row],[Debito]]-Tabla134579810234567891112131434[[#This Row],[Credito]]</f>
        <v>1747568.4269999999</v>
      </c>
    </row>
    <row r="63" spans="1:12" ht="42" customHeight="1">
      <c r="A63" s="1"/>
      <c r="B63" s="15">
        <v>45330</v>
      </c>
      <c r="C63" s="17"/>
      <c r="D63" s="17"/>
      <c r="E63" s="18" t="s">
        <v>77</v>
      </c>
      <c r="F63" s="19" t="s">
        <v>16</v>
      </c>
      <c r="G63" s="17"/>
      <c r="H63" s="20" t="s">
        <v>17</v>
      </c>
      <c r="I63" s="17"/>
      <c r="J63" s="13"/>
      <c r="K63" s="13">
        <v>26.3</v>
      </c>
      <c r="L63" s="21">
        <f>+L62+Tabla134579810234567891112131434[[#This Row],[Debito]]-Tabla134579810234567891112131434[[#This Row],[Credito]]</f>
        <v>1747542.1269999999</v>
      </c>
    </row>
    <row r="64" spans="1:12" ht="42" customHeight="1">
      <c r="A64" s="1"/>
      <c r="B64" s="15">
        <v>45330</v>
      </c>
      <c r="C64" s="17"/>
      <c r="D64" s="17"/>
      <c r="E64" s="18" t="s">
        <v>78</v>
      </c>
      <c r="F64" s="19" t="s">
        <v>16</v>
      </c>
      <c r="G64" s="17"/>
      <c r="H64" s="20" t="s">
        <v>17</v>
      </c>
      <c r="I64" s="17"/>
      <c r="J64" s="13"/>
      <c r="K64" s="13">
        <v>32.049999999999997</v>
      </c>
      <c r="L64" s="21">
        <f>+L63+Tabla134579810234567891112131434[[#This Row],[Debito]]-Tabla134579810234567891112131434[[#This Row],[Credito]]</f>
        <v>1747510.0769999998</v>
      </c>
    </row>
    <row r="65" spans="1:12" ht="42" customHeight="1">
      <c r="A65" s="1"/>
      <c r="B65" s="15">
        <v>45330</v>
      </c>
      <c r="C65" s="17"/>
      <c r="D65" s="17"/>
      <c r="E65" s="18" t="s">
        <v>79</v>
      </c>
      <c r="F65" s="19" t="s">
        <v>16</v>
      </c>
      <c r="G65" s="17"/>
      <c r="H65" s="20" t="s">
        <v>17</v>
      </c>
      <c r="I65" s="17"/>
      <c r="J65" s="13"/>
      <c r="K65" s="13">
        <v>75.3</v>
      </c>
      <c r="L65" s="21">
        <f>+L64+Tabla134579810234567891112131434[[#This Row],[Debito]]-Tabla134579810234567891112131434[[#This Row],[Credito]]</f>
        <v>1747434.7769999998</v>
      </c>
    </row>
    <row r="66" spans="1:12" ht="42" customHeight="1">
      <c r="A66" s="1"/>
      <c r="B66" s="15">
        <v>45330</v>
      </c>
      <c r="C66" s="17"/>
      <c r="D66" s="17"/>
      <c r="E66" s="18" t="s">
        <v>80</v>
      </c>
      <c r="F66" s="20" t="s">
        <v>27</v>
      </c>
      <c r="G66" s="17"/>
      <c r="H66" s="20" t="s">
        <v>28</v>
      </c>
      <c r="I66" s="17"/>
      <c r="J66" s="13"/>
      <c r="K66" s="13">
        <v>1100</v>
      </c>
      <c r="L66" s="21">
        <f>+L65+Tabla134579810234567891112131434[[#This Row],[Debito]]-Tabla134579810234567891112131434[[#This Row],[Credito]]</f>
        <v>1746334.7769999998</v>
      </c>
    </row>
    <row r="67" spans="1:12" ht="42" customHeight="1">
      <c r="A67" s="1"/>
      <c r="B67" s="15">
        <v>45330</v>
      </c>
      <c r="C67" s="17"/>
      <c r="D67" s="17"/>
      <c r="E67" s="18" t="s">
        <v>81</v>
      </c>
      <c r="F67" s="20" t="s">
        <v>27</v>
      </c>
      <c r="G67" s="17"/>
      <c r="H67" s="20" t="s">
        <v>28</v>
      </c>
      <c r="I67" s="17"/>
      <c r="J67" s="13"/>
      <c r="K67" s="13">
        <v>3570</v>
      </c>
      <c r="L67" s="21">
        <f>+L66+Tabla134579810234567891112131434[[#This Row],[Debito]]-Tabla134579810234567891112131434[[#This Row],[Credito]]</f>
        <v>1742764.7769999998</v>
      </c>
    </row>
    <row r="68" spans="1:12" ht="42" customHeight="1">
      <c r="A68" s="1"/>
      <c r="B68" s="15">
        <v>45330</v>
      </c>
      <c r="C68" s="17"/>
      <c r="D68" s="17"/>
      <c r="E68" s="18" t="s">
        <v>82</v>
      </c>
      <c r="F68" s="20" t="s">
        <v>27</v>
      </c>
      <c r="G68" s="17"/>
      <c r="H68" s="19" t="s">
        <v>28</v>
      </c>
      <c r="I68" s="17"/>
      <c r="J68" s="13"/>
      <c r="K68" s="13">
        <v>10455</v>
      </c>
      <c r="L68" s="21">
        <f>+L67+Tabla134579810234567891112131434[[#This Row],[Debito]]-Tabla134579810234567891112131434[[#This Row],[Credito]]</f>
        <v>1732309.7769999998</v>
      </c>
    </row>
    <row r="69" spans="1:12" ht="42" customHeight="1">
      <c r="A69" s="1"/>
      <c r="B69" s="15">
        <v>45330</v>
      </c>
      <c r="C69" s="17"/>
      <c r="D69" s="17"/>
      <c r="E69" s="18" t="s">
        <v>83</v>
      </c>
      <c r="F69" s="20" t="s">
        <v>27</v>
      </c>
      <c r="G69" s="17"/>
      <c r="H69" s="19" t="s">
        <v>28</v>
      </c>
      <c r="I69" s="17"/>
      <c r="J69" s="13"/>
      <c r="K69" s="13">
        <v>15000</v>
      </c>
      <c r="L69" s="21">
        <f>+L68+Tabla134579810234567891112131434[[#This Row],[Debito]]-Tabla134579810234567891112131434[[#This Row],[Credito]]</f>
        <v>1717309.7769999998</v>
      </c>
    </row>
    <row r="70" spans="1:12" ht="42" customHeight="1">
      <c r="A70" s="1"/>
      <c r="B70" s="15">
        <v>45330</v>
      </c>
      <c r="C70" s="17"/>
      <c r="D70" s="17"/>
      <c r="E70" s="18" t="s">
        <v>84</v>
      </c>
      <c r="F70" s="20" t="s">
        <v>27</v>
      </c>
      <c r="G70" s="17"/>
      <c r="H70" s="19" t="s">
        <v>28</v>
      </c>
      <c r="I70" s="17"/>
      <c r="J70" s="13"/>
      <c r="K70" s="13">
        <v>15067.5</v>
      </c>
      <c r="L70" s="21">
        <f>+L69+Tabla134579810234567891112131434[[#This Row],[Debito]]-Tabla134579810234567891112131434[[#This Row],[Credito]]</f>
        <v>1702242.2769999998</v>
      </c>
    </row>
    <row r="71" spans="1:12" ht="42" customHeight="1">
      <c r="A71" s="1"/>
      <c r="B71" s="15">
        <v>45330</v>
      </c>
      <c r="C71" s="17"/>
      <c r="D71" s="17"/>
      <c r="E71" s="18" t="s">
        <v>85</v>
      </c>
      <c r="F71" s="20" t="s">
        <v>27</v>
      </c>
      <c r="G71" s="17"/>
      <c r="H71" s="19" t="s">
        <v>28</v>
      </c>
      <c r="I71" s="17"/>
      <c r="J71" s="13"/>
      <c r="K71" s="13">
        <v>10660</v>
      </c>
      <c r="L71" s="21">
        <f>+L70+Tabla134579810234567891112131434[[#This Row],[Debito]]-Tabla134579810234567891112131434[[#This Row],[Credito]]</f>
        <v>1691582.2769999998</v>
      </c>
    </row>
    <row r="72" spans="1:12" ht="42" customHeight="1">
      <c r="A72" s="1"/>
      <c r="B72" s="15">
        <v>45330</v>
      </c>
      <c r="C72" s="17"/>
      <c r="D72" s="17"/>
      <c r="E72" s="18" t="s">
        <v>86</v>
      </c>
      <c r="F72" s="20" t="s">
        <v>27</v>
      </c>
      <c r="G72" s="17"/>
      <c r="H72" s="20" t="s">
        <v>28</v>
      </c>
      <c r="I72" s="17"/>
      <c r="J72" s="13"/>
      <c r="K72" s="13">
        <v>4117.5</v>
      </c>
      <c r="L72" s="21">
        <f>+L71+Tabla134579810234567891112131434[[#This Row],[Debito]]-Tabla134579810234567891112131434[[#This Row],[Credito]]</f>
        <v>1687464.7769999998</v>
      </c>
    </row>
    <row r="73" spans="1:12" ht="42" customHeight="1">
      <c r="A73" s="1"/>
      <c r="B73" s="15">
        <v>45330</v>
      </c>
      <c r="C73" s="17"/>
      <c r="D73" s="17"/>
      <c r="E73" s="18" t="s">
        <v>87</v>
      </c>
      <c r="F73" s="20" t="s">
        <v>27</v>
      </c>
      <c r="G73" s="17"/>
      <c r="H73" s="20" t="s">
        <v>28</v>
      </c>
      <c r="I73" s="17"/>
      <c r="J73" s="13"/>
      <c r="K73" s="13">
        <v>1100</v>
      </c>
      <c r="L73" s="21">
        <f>+L72+Tabla134579810234567891112131434[[#This Row],[Debito]]-Tabla134579810234567891112131434[[#This Row],[Credito]]</f>
        <v>1686364.7769999998</v>
      </c>
    </row>
    <row r="74" spans="1:12" ht="42" customHeight="1">
      <c r="A74" s="1"/>
      <c r="B74" s="15">
        <v>45330</v>
      </c>
      <c r="C74" s="17"/>
      <c r="D74" s="17"/>
      <c r="E74" s="18" t="s">
        <v>88</v>
      </c>
      <c r="F74" s="20" t="s">
        <v>27</v>
      </c>
      <c r="G74" s="17"/>
      <c r="H74" s="20" t="s">
        <v>28</v>
      </c>
      <c r="I74" s="17"/>
      <c r="J74" s="13"/>
      <c r="K74" s="13">
        <v>15000</v>
      </c>
      <c r="L74" s="21">
        <f>+L73+Tabla134579810234567891112131434[[#This Row],[Debito]]-Tabla134579810234567891112131434[[#This Row],[Credito]]</f>
        <v>1671364.7769999998</v>
      </c>
    </row>
    <row r="75" spans="1:12" ht="42" customHeight="1">
      <c r="A75" s="1"/>
      <c r="B75" s="15">
        <v>45330</v>
      </c>
      <c r="C75" s="17"/>
      <c r="D75" s="17"/>
      <c r="E75" s="18" t="s">
        <v>89</v>
      </c>
      <c r="F75" s="20" t="s">
        <v>27</v>
      </c>
      <c r="G75" s="17"/>
      <c r="H75" s="20" t="s">
        <v>28</v>
      </c>
      <c r="I75" s="17"/>
      <c r="J75" s="13"/>
      <c r="K75" s="13">
        <v>1155</v>
      </c>
      <c r="L75" s="21">
        <f>+L74+Tabla134579810234567891112131434[[#This Row],[Debito]]-Tabla134579810234567891112131434[[#This Row],[Credito]]</f>
        <v>1670209.7769999998</v>
      </c>
    </row>
    <row r="76" spans="1:12" ht="42" customHeight="1">
      <c r="A76" s="1"/>
      <c r="B76" s="15">
        <v>45330</v>
      </c>
      <c r="C76" s="17"/>
      <c r="D76" s="17"/>
      <c r="E76" s="18" t="s">
        <v>90</v>
      </c>
      <c r="F76" s="20" t="s">
        <v>27</v>
      </c>
      <c r="G76" s="17"/>
      <c r="H76" s="20" t="s">
        <v>28</v>
      </c>
      <c r="I76" s="17"/>
      <c r="J76" s="13"/>
      <c r="K76" s="13">
        <v>4835</v>
      </c>
      <c r="L76" s="21">
        <f>+L75+Tabla134579810234567891112131434[[#This Row],[Debito]]-Tabla134579810234567891112131434[[#This Row],[Credito]]</f>
        <v>1665374.7769999998</v>
      </c>
    </row>
    <row r="77" spans="1:12" ht="42" customHeight="1">
      <c r="A77" s="1"/>
      <c r="B77" s="15">
        <v>45330</v>
      </c>
      <c r="C77" s="17"/>
      <c r="D77" s="17"/>
      <c r="E77" s="18" t="s">
        <v>91</v>
      </c>
      <c r="F77" s="20" t="s">
        <v>27</v>
      </c>
      <c r="G77" s="17"/>
      <c r="H77" s="19" t="s">
        <v>28</v>
      </c>
      <c r="I77" s="17"/>
      <c r="J77" s="13"/>
      <c r="K77" s="13">
        <v>17535</v>
      </c>
      <c r="L77" s="21">
        <f>+L76+Tabla134579810234567891112131434[[#This Row],[Debito]]-Tabla134579810234567891112131434[[#This Row],[Credito]]</f>
        <v>1647839.7769999998</v>
      </c>
    </row>
    <row r="78" spans="1:12" ht="42" customHeight="1">
      <c r="A78" s="1"/>
      <c r="B78" s="15">
        <v>45330</v>
      </c>
      <c r="C78" s="17"/>
      <c r="D78" s="17"/>
      <c r="E78" s="18" t="s">
        <v>92</v>
      </c>
      <c r="F78" s="20" t="s">
        <v>27</v>
      </c>
      <c r="G78" s="17"/>
      <c r="H78" s="19" t="s">
        <v>28</v>
      </c>
      <c r="I78" s="17"/>
      <c r="J78" s="13"/>
      <c r="K78" s="13">
        <v>17535</v>
      </c>
      <c r="L78" s="21">
        <f>+L77+Tabla134579810234567891112131434[[#This Row],[Debito]]-Tabla134579810234567891112131434[[#This Row],[Credito]]</f>
        <v>1630304.7769999998</v>
      </c>
    </row>
    <row r="79" spans="1:12" ht="42" customHeight="1">
      <c r="A79" s="1"/>
      <c r="B79" s="15">
        <v>45330</v>
      </c>
      <c r="C79" s="17"/>
      <c r="D79" s="17"/>
      <c r="E79" s="18" t="s">
        <v>93</v>
      </c>
      <c r="F79" s="20" t="s">
        <v>27</v>
      </c>
      <c r="G79" s="17"/>
      <c r="H79" s="19" t="s">
        <v>28</v>
      </c>
      <c r="I79" s="17"/>
      <c r="J79" s="13"/>
      <c r="K79" s="13">
        <v>17535</v>
      </c>
      <c r="L79" s="21">
        <f>+L78+Tabla134579810234567891112131434[[#This Row],[Debito]]-Tabla134579810234567891112131434[[#This Row],[Credito]]</f>
        <v>1612769.7769999998</v>
      </c>
    </row>
    <row r="80" spans="1:12" ht="42" customHeight="1">
      <c r="A80" s="1"/>
      <c r="B80" s="15">
        <v>45330</v>
      </c>
      <c r="C80" s="17"/>
      <c r="D80" s="17"/>
      <c r="E80" s="18" t="s">
        <v>94</v>
      </c>
      <c r="F80" s="20" t="s">
        <v>27</v>
      </c>
      <c r="G80" s="17"/>
      <c r="H80" s="19" t="s">
        <v>28</v>
      </c>
      <c r="I80" s="17"/>
      <c r="J80" s="13"/>
      <c r="K80" s="13">
        <v>21367.5</v>
      </c>
      <c r="L80" s="21">
        <f>+L79+Tabla134579810234567891112131434[[#This Row],[Debito]]-Tabla134579810234567891112131434[[#This Row],[Credito]]</f>
        <v>1591402.2769999998</v>
      </c>
    </row>
    <row r="81" spans="1:12" ht="42" customHeight="1">
      <c r="A81" s="1"/>
      <c r="B81" s="15">
        <v>45330</v>
      </c>
      <c r="C81" s="17"/>
      <c r="D81" s="17"/>
      <c r="E81" s="18" t="s">
        <v>95</v>
      </c>
      <c r="F81" s="20" t="s">
        <v>27</v>
      </c>
      <c r="G81" s="17"/>
      <c r="H81" s="20" t="s">
        <v>28</v>
      </c>
      <c r="I81" s="17"/>
      <c r="J81" s="13"/>
      <c r="K81" s="13">
        <v>50200</v>
      </c>
      <c r="L81" s="21">
        <f>+L80+Tabla134579810234567891112131434[[#This Row],[Debito]]-Tabla134579810234567891112131434[[#This Row],[Credito]]</f>
        <v>1541202.2769999998</v>
      </c>
    </row>
    <row r="82" spans="1:12" ht="42" customHeight="1">
      <c r="A82" s="1"/>
      <c r="B82" s="15">
        <v>45331</v>
      </c>
      <c r="C82" s="17"/>
      <c r="D82" s="17"/>
      <c r="E82" s="18" t="s">
        <v>96</v>
      </c>
      <c r="F82" s="19" t="s">
        <v>16</v>
      </c>
      <c r="G82" s="17"/>
      <c r="H82" s="19" t="s">
        <v>17</v>
      </c>
      <c r="I82" s="17"/>
      <c r="J82" s="13"/>
      <c r="K82" s="13">
        <v>25.95</v>
      </c>
      <c r="L82" s="21">
        <f>+L81+Tabla134579810234567891112131434[[#This Row],[Debito]]-Tabla134579810234567891112131434[[#This Row],[Credito]]</f>
        <v>1541176.3269999998</v>
      </c>
    </row>
    <row r="83" spans="1:12" ht="42" customHeight="1">
      <c r="A83" s="1"/>
      <c r="B83" s="15">
        <v>45331</v>
      </c>
      <c r="C83" s="17"/>
      <c r="D83" s="17"/>
      <c r="E83" s="18" t="s">
        <v>97</v>
      </c>
      <c r="F83" s="19" t="s">
        <v>16</v>
      </c>
      <c r="G83" s="17"/>
      <c r="H83" s="19" t="s">
        <v>17</v>
      </c>
      <c r="I83" s="17"/>
      <c r="J83" s="13"/>
      <c r="K83" s="13">
        <v>25.95</v>
      </c>
      <c r="L83" s="21">
        <f>+L82+Tabla134579810234567891112131434[[#This Row],[Debito]]-Tabla134579810234567891112131434[[#This Row],[Credito]]</f>
        <v>1541150.3769999999</v>
      </c>
    </row>
    <row r="84" spans="1:12" ht="42" customHeight="1">
      <c r="A84" s="1"/>
      <c r="B84" s="15">
        <v>45331</v>
      </c>
      <c r="C84" s="17"/>
      <c r="D84" s="17"/>
      <c r="E84" s="18" t="s">
        <v>98</v>
      </c>
      <c r="F84" s="19" t="s">
        <v>16</v>
      </c>
      <c r="G84" s="17"/>
      <c r="H84" s="19" t="s">
        <v>17</v>
      </c>
      <c r="I84" s="17"/>
      <c r="J84" s="13"/>
      <c r="K84" s="13">
        <v>25.95</v>
      </c>
      <c r="L84" s="21">
        <f>+L83+Tabla134579810234567891112131434[[#This Row],[Debito]]-Tabla134579810234567891112131434[[#This Row],[Credito]]</f>
        <v>1541124.4269999999</v>
      </c>
    </row>
    <row r="85" spans="1:12" ht="42" customHeight="1">
      <c r="A85" s="1"/>
      <c r="B85" s="15">
        <v>45331</v>
      </c>
      <c r="C85" s="17"/>
      <c r="D85" s="17"/>
      <c r="E85" s="18" t="s">
        <v>99</v>
      </c>
      <c r="F85" s="19" t="s">
        <v>16</v>
      </c>
      <c r="G85" s="17"/>
      <c r="H85" s="19" t="s">
        <v>17</v>
      </c>
      <c r="I85" s="17"/>
      <c r="J85" s="13"/>
      <c r="K85" s="13">
        <v>31.73</v>
      </c>
      <c r="L85" s="21">
        <f>+L84+Tabla134579810234567891112131434[[#This Row],[Debito]]-Tabla134579810234567891112131434[[#This Row],[Credito]]</f>
        <v>1541092.6969999999</v>
      </c>
    </row>
    <row r="86" spans="1:12" ht="42" customHeight="1">
      <c r="A86" s="1"/>
      <c r="B86" s="15">
        <v>45331</v>
      </c>
      <c r="C86" s="17"/>
      <c r="D86" s="17"/>
      <c r="E86" s="18" t="s">
        <v>100</v>
      </c>
      <c r="F86" s="20" t="s">
        <v>27</v>
      </c>
      <c r="G86" s="17"/>
      <c r="H86" s="19" t="s">
        <v>28</v>
      </c>
      <c r="I86" s="17"/>
      <c r="J86" s="13"/>
      <c r="K86" s="13">
        <v>17300</v>
      </c>
      <c r="L86" s="21">
        <f>+L85+Tabla134579810234567891112131434[[#This Row],[Debito]]-Tabla134579810234567891112131434[[#This Row],[Credito]]</f>
        <v>1523792.6969999999</v>
      </c>
    </row>
    <row r="87" spans="1:12" ht="42" customHeight="1">
      <c r="A87" s="1"/>
      <c r="B87" s="15">
        <v>45331</v>
      </c>
      <c r="C87" s="17"/>
      <c r="D87" s="17"/>
      <c r="E87" s="18" t="s">
        <v>101</v>
      </c>
      <c r="F87" s="20" t="s">
        <v>27</v>
      </c>
      <c r="G87" s="17"/>
      <c r="H87" s="19" t="s">
        <v>28</v>
      </c>
      <c r="I87" s="17"/>
      <c r="J87" s="13"/>
      <c r="K87" s="13">
        <v>17300</v>
      </c>
      <c r="L87" s="21">
        <f>+L86+Tabla134579810234567891112131434[[#This Row],[Debito]]-Tabla134579810234567891112131434[[#This Row],[Credito]]</f>
        <v>1506492.6969999999</v>
      </c>
    </row>
    <row r="88" spans="1:12" ht="42" customHeight="1">
      <c r="A88" s="1"/>
      <c r="B88" s="15">
        <v>45331</v>
      </c>
      <c r="C88" s="17"/>
      <c r="D88" s="17"/>
      <c r="E88" s="18" t="s">
        <v>102</v>
      </c>
      <c r="F88" s="20" t="s">
        <v>27</v>
      </c>
      <c r="G88" s="17"/>
      <c r="H88" s="19" t="s">
        <v>28</v>
      </c>
      <c r="I88" s="17"/>
      <c r="J88" s="13"/>
      <c r="K88" s="13">
        <v>17300</v>
      </c>
      <c r="L88" s="21">
        <f>+L87+Tabla134579810234567891112131434[[#This Row],[Debito]]-Tabla134579810234567891112131434[[#This Row],[Credito]]</f>
        <v>1489192.6969999999</v>
      </c>
    </row>
    <row r="89" spans="1:12" ht="42" customHeight="1">
      <c r="A89" s="1"/>
      <c r="B89" s="15">
        <v>45331</v>
      </c>
      <c r="C89" s="17"/>
      <c r="D89" s="17"/>
      <c r="E89" s="18" t="s">
        <v>103</v>
      </c>
      <c r="F89" s="20" t="s">
        <v>27</v>
      </c>
      <c r="G89" s="17"/>
      <c r="H89" s="19" t="s">
        <v>28</v>
      </c>
      <c r="I89" s="17"/>
      <c r="J89" s="13"/>
      <c r="K89" s="13">
        <v>21150</v>
      </c>
      <c r="L89" s="21">
        <f>+L88+Tabla134579810234567891112131434[[#This Row],[Debito]]-Tabla134579810234567891112131434[[#This Row],[Credito]]</f>
        <v>1468042.6969999999</v>
      </c>
    </row>
    <row r="90" spans="1:12" ht="42" customHeight="1">
      <c r="A90" s="1"/>
      <c r="B90" s="15">
        <v>45337</v>
      </c>
      <c r="C90" s="17"/>
      <c r="D90" s="17"/>
      <c r="E90" s="18" t="s">
        <v>104</v>
      </c>
      <c r="F90" s="19" t="s">
        <v>16</v>
      </c>
      <c r="G90" s="17"/>
      <c r="H90" s="19" t="s">
        <v>17</v>
      </c>
      <c r="I90" s="17"/>
      <c r="J90" s="13"/>
      <c r="K90" s="13">
        <v>14.96</v>
      </c>
      <c r="L90" s="21">
        <f>+L89+Tabla134579810234567891112131434[[#This Row],[Debito]]-Tabla134579810234567891112131434[[#This Row],[Credito]]</f>
        <v>1468027.737</v>
      </c>
    </row>
    <row r="91" spans="1:12" ht="42" customHeight="1">
      <c r="A91" s="1"/>
      <c r="B91" s="15">
        <v>45337</v>
      </c>
      <c r="C91" s="17"/>
      <c r="D91" s="17"/>
      <c r="E91" s="18" t="s">
        <v>105</v>
      </c>
      <c r="F91" s="19" t="s">
        <v>16</v>
      </c>
      <c r="G91" s="17"/>
      <c r="H91" s="19" t="s">
        <v>17</v>
      </c>
      <c r="I91" s="17"/>
      <c r="J91" s="13"/>
      <c r="K91" s="13">
        <v>14.96</v>
      </c>
      <c r="L91" s="21">
        <f>+L90+Tabla134579810234567891112131434[[#This Row],[Debito]]-Tabla134579810234567891112131434[[#This Row],[Credito]]</f>
        <v>1468012.777</v>
      </c>
    </row>
    <row r="92" spans="1:12" ht="42" customHeight="1">
      <c r="A92" s="1"/>
      <c r="B92" s="15">
        <v>45337</v>
      </c>
      <c r="C92" s="17"/>
      <c r="D92" s="17"/>
      <c r="E92" s="18" t="s">
        <v>106</v>
      </c>
      <c r="F92" s="19" t="s">
        <v>16</v>
      </c>
      <c r="G92" s="17"/>
      <c r="H92" s="19" t="s">
        <v>17</v>
      </c>
      <c r="I92" s="17"/>
      <c r="J92" s="13"/>
      <c r="K92" s="13">
        <v>14.96</v>
      </c>
      <c r="L92" s="21">
        <f>+L91+Tabla134579810234567891112131434[[#This Row],[Debito]]-Tabla134579810234567891112131434[[#This Row],[Credito]]</f>
        <v>1467997.817</v>
      </c>
    </row>
    <row r="93" spans="1:12" ht="42" customHeight="1">
      <c r="A93" s="1"/>
      <c r="B93" s="15">
        <v>45337</v>
      </c>
      <c r="C93" s="17"/>
      <c r="D93" s="17"/>
      <c r="E93" s="18" t="s">
        <v>107</v>
      </c>
      <c r="F93" s="19" t="s">
        <v>16</v>
      </c>
      <c r="G93" s="17"/>
      <c r="H93" s="19" t="s">
        <v>17</v>
      </c>
      <c r="I93" s="17"/>
      <c r="J93" s="13"/>
      <c r="K93" s="13">
        <v>18.350000000000001</v>
      </c>
      <c r="L93" s="21">
        <f>+L92+Tabla134579810234567891112131434[[#This Row],[Debito]]-Tabla134579810234567891112131434[[#This Row],[Credito]]</f>
        <v>1467979.4669999999</v>
      </c>
    </row>
    <row r="94" spans="1:12" ht="42" customHeight="1">
      <c r="A94" s="1"/>
      <c r="B94" s="15">
        <v>45337</v>
      </c>
      <c r="C94" s="17"/>
      <c r="D94" s="17"/>
      <c r="E94" s="18" t="s">
        <v>108</v>
      </c>
      <c r="F94" s="19" t="s">
        <v>16</v>
      </c>
      <c r="G94" s="17"/>
      <c r="H94" s="19" t="s">
        <v>17</v>
      </c>
      <c r="I94" s="17"/>
      <c r="J94" s="13"/>
      <c r="K94" s="13">
        <v>8.82</v>
      </c>
      <c r="L94" s="21">
        <f>+L93+Tabla134579810234567891112131434[[#This Row],[Debito]]-Tabla134579810234567891112131434[[#This Row],[Credito]]</f>
        <v>1467970.6469999999</v>
      </c>
    </row>
    <row r="95" spans="1:12" ht="42" customHeight="1">
      <c r="A95" s="1"/>
      <c r="B95" s="15">
        <v>45337</v>
      </c>
      <c r="C95" s="17"/>
      <c r="D95" s="17"/>
      <c r="E95" s="18" t="s">
        <v>109</v>
      </c>
      <c r="F95" s="19" t="s">
        <v>16</v>
      </c>
      <c r="G95" s="17"/>
      <c r="H95" s="19" t="s">
        <v>17</v>
      </c>
      <c r="I95" s="17"/>
      <c r="J95" s="13"/>
      <c r="K95" s="13">
        <v>8.82</v>
      </c>
      <c r="L95" s="21">
        <f>+L94+Tabla134579810234567891112131434[[#This Row],[Debito]]-Tabla134579810234567891112131434[[#This Row],[Credito]]</f>
        <v>1467961.8269999998</v>
      </c>
    </row>
    <row r="96" spans="1:12" ht="42" customHeight="1">
      <c r="A96" s="1"/>
      <c r="B96" s="15">
        <v>45337</v>
      </c>
      <c r="C96" s="17"/>
      <c r="D96" s="17"/>
      <c r="E96" s="18" t="s">
        <v>110</v>
      </c>
      <c r="F96" s="19" t="s">
        <v>16</v>
      </c>
      <c r="G96" s="17"/>
      <c r="H96" s="19" t="s">
        <v>17</v>
      </c>
      <c r="I96" s="17"/>
      <c r="J96" s="13"/>
      <c r="K96" s="13">
        <v>10.87</v>
      </c>
      <c r="L96" s="21">
        <f>+L95+Tabla134579810234567891112131434[[#This Row],[Debito]]-Tabla134579810234567891112131434[[#This Row],[Credito]]</f>
        <v>1467950.9569999997</v>
      </c>
    </row>
    <row r="97" spans="1:12" ht="42" customHeight="1">
      <c r="A97" s="1"/>
      <c r="B97" s="15">
        <v>45337</v>
      </c>
      <c r="C97" s="17"/>
      <c r="D97" s="17"/>
      <c r="E97" s="18" t="s">
        <v>111</v>
      </c>
      <c r="F97" s="19" t="s">
        <v>36</v>
      </c>
      <c r="G97" s="17"/>
      <c r="H97" s="19" t="s">
        <v>37</v>
      </c>
      <c r="I97" s="17"/>
      <c r="J97" s="13"/>
      <c r="K97" s="13">
        <v>62066.37</v>
      </c>
      <c r="L97" s="21">
        <f>+L96+Tabla134579810234567891112131434[[#This Row],[Debito]]-Tabla134579810234567891112131434[[#This Row],[Credito]]</f>
        <v>1405884.5869999996</v>
      </c>
    </row>
    <row r="98" spans="1:12" ht="42" customHeight="1">
      <c r="A98" s="1"/>
      <c r="B98" s="15">
        <v>45337</v>
      </c>
      <c r="C98" s="17"/>
      <c r="D98" s="17"/>
      <c r="E98" s="18" t="s">
        <v>112</v>
      </c>
      <c r="F98" s="20" t="s">
        <v>27</v>
      </c>
      <c r="G98" s="17"/>
      <c r="H98" s="19" t="s">
        <v>28</v>
      </c>
      <c r="I98" s="17"/>
      <c r="J98" s="13"/>
      <c r="K98" s="13">
        <v>9975</v>
      </c>
      <c r="L98" s="21">
        <f>+L97+Tabla134579810234567891112131434[[#This Row],[Debito]]-Tabla134579810234567891112131434[[#This Row],[Credito]]</f>
        <v>1395909.5869999996</v>
      </c>
    </row>
    <row r="99" spans="1:12" ht="42" customHeight="1">
      <c r="A99" s="1"/>
      <c r="B99" s="15">
        <v>45337</v>
      </c>
      <c r="C99" s="17"/>
      <c r="D99" s="17"/>
      <c r="E99" s="18" t="s">
        <v>113</v>
      </c>
      <c r="F99" s="20" t="s">
        <v>27</v>
      </c>
      <c r="G99" s="17"/>
      <c r="H99" s="19" t="s">
        <v>28</v>
      </c>
      <c r="I99" s="17"/>
      <c r="J99" s="13"/>
      <c r="K99" s="13">
        <v>9975</v>
      </c>
      <c r="L99" s="21">
        <f>+L98+Tabla134579810234567891112131434[[#This Row],[Debito]]-Tabla134579810234567891112131434[[#This Row],[Credito]]</f>
        <v>1385934.5869999996</v>
      </c>
    </row>
    <row r="100" spans="1:12" ht="42" customHeight="1">
      <c r="A100" s="1"/>
      <c r="B100" s="15">
        <v>45337</v>
      </c>
      <c r="C100" s="17"/>
      <c r="D100" s="17"/>
      <c r="E100" s="18" t="s">
        <v>114</v>
      </c>
      <c r="F100" s="20" t="s">
        <v>27</v>
      </c>
      <c r="G100" s="17"/>
      <c r="H100" s="19" t="s">
        <v>28</v>
      </c>
      <c r="I100" s="17"/>
      <c r="J100" s="13"/>
      <c r="K100" s="13">
        <v>9975</v>
      </c>
      <c r="L100" s="21">
        <f>+L99+Tabla134579810234567891112131434[[#This Row],[Debito]]-Tabla134579810234567891112131434[[#This Row],[Credito]]</f>
        <v>1375959.5869999996</v>
      </c>
    </row>
    <row r="101" spans="1:12" ht="42" customHeight="1">
      <c r="A101" s="1"/>
      <c r="B101" s="15">
        <v>45337</v>
      </c>
      <c r="C101" s="17"/>
      <c r="D101" s="17"/>
      <c r="E101" s="18" t="s">
        <v>115</v>
      </c>
      <c r="F101" s="20" t="s">
        <v>27</v>
      </c>
      <c r="G101" s="17"/>
      <c r="H101" s="19" t="s">
        <v>28</v>
      </c>
      <c r="I101" s="17"/>
      <c r="J101" s="13"/>
      <c r="K101" s="13">
        <v>12232.5</v>
      </c>
      <c r="L101" s="21">
        <f>+L100+Tabla134579810234567891112131434[[#This Row],[Debito]]-Tabla134579810234567891112131434[[#This Row],[Credito]]</f>
        <v>1363727.0869999996</v>
      </c>
    </row>
    <row r="102" spans="1:12" ht="42" customHeight="1">
      <c r="A102" s="1"/>
      <c r="B102" s="15">
        <v>45337</v>
      </c>
      <c r="C102" s="17"/>
      <c r="D102" s="17"/>
      <c r="E102" s="18" t="s">
        <v>116</v>
      </c>
      <c r="F102" s="20" t="s">
        <v>27</v>
      </c>
      <c r="G102" s="17"/>
      <c r="H102" s="19" t="s">
        <v>28</v>
      </c>
      <c r="I102" s="17"/>
      <c r="J102" s="13"/>
      <c r="K102" s="13">
        <v>5880</v>
      </c>
      <c r="L102" s="21">
        <f>+L101+Tabla134579810234567891112131434[[#This Row],[Debito]]-Tabla134579810234567891112131434[[#This Row],[Credito]]</f>
        <v>1357847.0869999996</v>
      </c>
    </row>
    <row r="103" spans="1:12" ht="42" customHeight="1">
      <c r="A103" s="1"/>
      <c r="B103" s="15">
        <v>45337</v>
      </c>
      <c r="C103" s="17"/>
      <c r="D103" s="17"/>
      <c r="E103" s="18" t="s">
        <v>117</v>
      </c>
      <c r="F103" s="20" t="s">
        <v>27</v>
      </c>
      <c r="G103" s="17"/>
      <c r="H103" s="19" t="s">
        <v>28</v>
      </c>
      <c r="I103" s="17"/>
      <c r="J103" s="13"/>
      <c r="K103" s="13">
        <v>5880</v>
      </c>
      <c r="L103" s="21">
        <f>+L102+Tabla134579810234567891112131434[[#This Row],[Debito]]-Tabla134579810234567891112131434[[#This Row],[Credito]]</f>
        <v>1351967.0869999996</v>
      </c>
    </row>
    <row r="104" spans="1:12" ht="42" customHeight="1">
      <c r="A104" s="1"/>
      <c r="B104" s="15">
        <v>45337</v>
      </c>
      <c r="C104" s="17"/>
      <c r="D104" s="17"/>
      <c r="E104" s="18" t="s">
        <v>118</v>
      </c>
      <c r="F104" s="20" t="s">
        <v>27</v>
      </c>
      <c r="G104" s="17"/>
      <c r="H104" s="19" t="s">
        <v>28</v>
      </c>
      <c r="I104" s="17"/>
      <c r="J104" s="13"/>
      <c r="K104" s="13">
        <v>7245</v>
      </c>
      <c r="L104" s="21">
        <f>+L103+Tabla134579810234567891112131434[[#This Row],[Debito]]-Tabla134579810234567891112131434[[#This Row],[Credito]]</f>
        <v>1344722.0869999996</v>
      </c>
    </row>
    <row r="105" spans="1:12" ht="42" customHeight="1">
      <c r="A105" s="1"/>
      <c r="B105" s="15">
        <v>45338</v>
      </c>
      <c r="C105" s="17"/>
      <c r="D105" s="17"/>
      <c r="E105" s="18" t="s">
        <v>119</v>
      </c>
      <c r="F105" s="19" t="s">
        <v>16</v>
      </c>
      <c r="G105" s="17"/>
      <c r="H105" s="19" t="s">
        <v>17</v>
      </c>
      <c r="I105" s="17"/>
      <c r="J105" s="13"/>
      <c r="K105" s="13">
        <v>25.95</v>
      </c>
      <c r="L105" s="21">
        <f>+L104+Tabla134579810234567891112131434[[#This Row],[Debito]]-Tabla134579810234567891112131434[[#This Row],[Credito]]</f>
        <v>1344696.1369999996</v>
      </c>
    </row>
    <row r="106" spans="1:12" ht="42" customHeight="1">
      <c r="A106" s="1"/>
      <c r="B106" s="15">
        <v>45338</v>
      </c>
      <c r="C106" s="17"/>
      <c r="D106" s="17"/>
      <c r="E106" s="18" t="s">
        <v>120</v>
      </c>
      <c r="F106" s="19" t="s">
        <v>16</v>
      </c>
      <c r="G106" s="17"/>
      <c r="H106" s="19" t="s">
        <v>17</v>
      </c>
      <c r="I106" s="17"/>
      <c r="J106" s="13"/>
      <c r="K106" s="13">
        <v>25.95</v>
      </c>
      <c r="L106" s="21">
        <f>+L105+Tabla134579810234567891112131434[[#This Row],[Debito]]-Tabla134579810234567891112131434[[#This Row],[Credito]]</f>
        <v>1344670.1869999997</v>
      </c>
    </row>
    <row r="107" spans="1:12" ht="42" customHeight="1">
      <c r="A107" s="1"/>
      <c r="B107" s="15">
        <v>45338</v>
      </c>
      <c r="C107" s="17"/>
      <c r="D107" s="17"/>
      <c r="E107" s="18" t="s">
        <v>121</v>
      </c>
      <c r="F107" s="19" t="s">
        <v>16</v>
      </c>
      <c r="G107" s="17"/>
      <c r="H107" s="19" t="s">
        <v>17</v>
      </c>
      <c r="I107" s="17"/>
      <c r="J107" s="13"/>
      <c r="K107" s="13">
        <v>31.73</v>
      </c>
      <c r="L107" s="21">
        <f>+L106+Tabla134579810234567891112131434[[#This Row],[Debito]]-Tabla134579810234567891112131434[[#This Row],[Credito]]</f>
        <v>1344638.4569999997</v>
      </c>
    </row>
    <row r="108" spans="1:12" ht="42" customHeight="1">
      <c r="A108" s="1"/>
      <c r="B108" s="15">
        <v>45338</v>
      </c>
      <c r="C108" s="17"/>
      <c r="D108" s="17"/>
      <c r="E108" s="18" t="s">
        <v>122</v>
      </c>
      <c r="F108" s="19" t="s">
        <v>16</v>
      </c>
      <c r="G108" s="17"/>
      <c r="H108" s="19" t="s">
        <v>123</v>
      </c>
      <c r="I108" s="17"/>
      <c r="J108" s="13"/>
      <c r="K108" s="13">
        <v>93.1</v>
      </c>
      <c r="L108" s="21">
        <f>+L107+Tabla134579810234567891112131434[[#This Row],[Debito]]-Tabla134579810234567891112131434[[#This Row],[Credito]]</f>
        <v>1344545.3569999996</v>
      </c>
    </row>
    <row r="109" spans="1:12" ht="42" customHeight="1">
      <c r="A109" s="1"/>
      <c r="B109" s="15">
        <v>45338</v>
      </c>
      <c r="C109" s="17"/>
      <c r="D109" s="17"/>
      <c r="E109" s="18" t="s">
        <v>124</v>
      </c>
      <c r="F109" s="20" t="s">
        <v>27</v>
      </c>
      <c r="G109" s="17"/>
      <c r="H109" s="19" t="s">
        <v>28</v>
      </c>
      <c r="I109" s="17"/>
      <c r="J109" s="13"/>
      <c r="K109" s="13">
        <v>17300</v>
      </c>
      <c r="L109" s="21">
        <f>+L108+Tabla134579810234567891112131434[[#This Row],[Debito]]-Tabla134579810234567891112131434[[#This Row],[Credito]]</f>
        <v>1327245.3569999996</v>
      </c>
    </row>
    <row r="110" spans="1:12" ht="42" customHeight="1">
      <c r="A110" s="1"/>
      <c r="B110" s="15">
        <v>45338</v>
      </c>
      <c r="C110" s="17"/>
      <c r="D110" s="17"/>
      <c r="E110" s="18" t="s">
        <v>125</v>
      </c>
      <c r="F110" s="20" t="s">
        <v>27</v>
      </c>
      <c r="G110" s="17"/>
      <c r="H110" s="19" t="s">
        <v>28</v>
      </c>
      <c r="I110" s="17"/>
      <c r="J110" s="13"/>
      <c r="K110" s="13">
        <v>17300</v>
      </c>
      <c r="L110" s="21">
        <f>+L109+Tabla134579810234567891112131434[[#This Row],[Debito]]-Tabla134579810234567891112131434[[#This Row],[Credito]]</f>
        <v>1309945.3569999996</v>
      </c>
    </row>
    <row r="111" spans="1:12" ht="42" customHeight="1">
      <c r="A111" s="1"/>
      <c r="B111" s="15">
        <v>45338</v>
      </c>
      <c r="C111" s="17"/>
      <c r="D111" s="17"/>
      <c r="E111" s="18" t="s">
        <v>126</v>
      </c>
      <c r="F111" s="20" t="s">
        <v>27</v>
      </c>
      <c r="G111" s="17"/>
      <c r="H111" s="19" t="s">
        <v>28</v>
      </c>
      <c r="I111" s="17"/>
      <c r="J111" s="13"/>
      <c r="K111" s="13">
        <v>21150</v>
      </c>
      <c r="L111" s="21">
        <f>+L110+Tabla134579810234567891112131434[[#This Row],[Debito]]-Tabla134579810234567891112131434[[#This Row],[Credito]]</f>
        <v>1288795.3569999996</v>
      </c>
    </row>
    <row r="112" spans="1:12" ht="42" customHeight="1">
      <c r="A112" s="1"/>
      <c r="B112" s="15">
        <v>45342</v>
      </c>
      <c r="C112" s="17"/>
      <c r="D112" s="17"/>
      <c r="E112" s="18" t="s">
        <v>127</v>
      </c>
      <c r="F112" s="19" t="s">
        <v>16</v>
      </c>
      <c r="G112" s="17"/>
      <c r="H112" s="19" t="s">
        <v>17</v>
      </c>
      <c r="I112" s="17"/>
      <c r="J112" s="13"/>
      <c r="K112" s="13">
        <v>27.25</v>
      </c>
      <c r="L112" s="21">
        <f>+L111+Tabla134579810234567891112131434[[#This Row],[Debito]]-Tabla134579810234567891112131434[[#This Row],[Credito]]</f>
        <v>1288768.1069999996</v>
      </c>
    </row>
    <row r="113" spans="1:12" ht="42" customHeight="1">
      <c r="A113" s="1"/>
      <c r="B113" s="15">
        <v>45342</v>
      </c>
      <c r="C113" s="17"/>
      <c r="D113" s="17"/>
      <c r="E113" s="18" t="s">
        <v>128</v>
      </c>
      <c r="F113" s="19" t="s">
        <v>16</v>
      </c>
      <c r="G113" s="17"/>
      <c r="H113" s="19" t="s">
        <v>17</v>
      </c>
      <c r="I113" s="17"/>
      <c r="J113" s="13"/>
      <c r="K113" s="13">
        <v>27.25</v>
      </c>
      <c r="L113" s="21">
        <f>+L112+Tabla134579810234567891112131434[[#This Row],[Debito]]-Tabla134579810234567891112131434[[#This Row],[Credito]]</f>
        <v>1288740.8569999996</v>
      </c>
    </row>
    <row r="114" spans="1:12" ht="42" customHeight="1">
      <c r="A114" s="1"/>
      <c r="B114" s="15">
        <v>45342</v>
      </c>
      <c r="C114" s="17"/>
      <c r="D114" s="17"/>
      <c r="E114" s="18" t="s">
        <v>129</v>
      </c>
      <c r="F114" s="19" t="s">
        <v>16</v>
      </c>
      <c r="G114" s="17"/>
      <c r="H114" s="19" t="s">
        <v>17</v>
      </c>
      <c r="I114" s="17"/>
      <c r="J114" s="13"/>
      <c r="K114" s="13">
        <v>27.25</v>
      </c>
      <c r="L114" s="21">
        <f>+L113+Tabla134579810234567891112131434[[#This Row],[Debito]]-Tabla134579810234567891112131434[[#This Row],[Credito]]</f>
        <v>1288713.6069999996</v>
      </c>
    </row>
    <row r="115" spans="1:12" ht="42" customHeight="1">
      <c r="A115" s="1"/>
      <c r="B115" s="15">
        <v>45342</v>
      </c>
      <c r="C115" s="17"/>
      <c r="D115" s="17"/>
      <c r="E115" s="18" t="s">
        <v>130</v>
      </c>
      <c r="F115" s="19" t="s">
        <v>16</v>
      </c>
      <c r="G115" s="17"/>
      <c r="H115" s="19" t="s">
        <v>17</v>
      </c>
      <c r="I115" s="17"/>
      <c r="J115" s="13"/>
      <c r="K115" s="13">
        <v>33.31</v>
      </c>
      <c r="L115" s="21">
        <f>+L114+Tabla134579810234567891112131434[[#This Row],[Debito]]-Tabla134579810234567891112131434[[#This Row],[Credito]]</f>
        <v>1288680.2969999996</v>
      </c>
    </row>
    <row r="116" spans="1:12" ht="42" customHeight="1">
      <c r="A116" s="1"/>
      <c r="B116" s="15">
        <v>45342</v>
      </c>
      <c r="C116" s="17"/>
      <c r="D116" s="17"/>
      <c r="E116" s="18" t="s">
        <v>131</v>
      </c>
      <c r="F116" s="20" t="s">
        <v>27</v>
      </c>
      <c r="G116" s="17"/>
      <c r="H116" s="19" t="s">
        <v>28</v>
      </c>
      <c r="I116" s="17"/>
      <c r="J116" s="13"/>
      <c r="K116" s="13">
        <v>18165</v>
      </c>
      <c r="L116" s="21">
        <f>+L115+Tabla134579810234567891112131434[[#This Row],[Debito]]-Tabla134579810234567891112131434[[#This Row],[Credito]]</f>
        <v>1270515.2969999996</v>
      </c>
    </row>
    <row r="117" spans="1:12" ht="42" customHeight="1">
      <c r="A117" s="1"/>
      <c r="B117" s="15">
        <v>45342</v>
      </c>
      <c r="C117" s="17"/>
      <c r="D117" s="17"/>
      <c r="E117" s="18" t="s">
        <v>132</v>
      </c>
      <c r="F117" s="20" t="s">
        <v>27</v>
      </c>
      <c r="G117" s="17"/>
      <c r="H117" s="19" t="s">
        <v>28</v>
      </c>
      <c r="I117" s="17"/>
      <c r="J117" s="13"/>
      <c r="K117" s="13">
        <v>18165</v>
      </c>
      <c r="L117" s="21">
        <f>+L116+Tabla134579810234567891112131434[[#This Row],[Debito]]-Tabla134579810234567891112131434[[#This Row],[Credito]]</f>
        <v>1252350.2969999996</v>
      </c>
    </row>
    <row r="118" spans="1:12" ht="42" customHeight="1">
      <c r="A118" s="1"/>
      <c r="B118" s="15">
        <v>45342</v>
      </c>
      <c r="C118" s="17"/>
      <c r="D118" s="17"/>
      <c r="E118" s="18" t="s">
        <v>133</v>
      </c>
      <c r="F118" s="20" t="s">
        <v>27</v>
      </c>
      <c r="G118" s="17"/>
      <c r="H118" s="19" t="s">
        <v>28</v>
      </c>
      <c r="I118" s="17"/>
      <c r="J118" s="13"/>
      <c r="K118" s="13">
        <v>18165</v>
      </c>
      <c r="L118" s="21">
        <f>+L117+Tabla134579810234567891112131434[[#This Row],[Debito]]-Tabla134579810234567891112131434[[#This Row],[Credito]]</f>
        <v>1234185.2969999996</v>
      </c>
    </row>
    <row r="119" spans="1:12" ht="42" customHeight="1">
      <c r="A119" s="1"/>
      <c r="B119" s="15">
        <v>45342</v>
      </c>
      <c r="C119" s="17"/>
      <c r="D119" s="17"/>
      <c r="E119" s="18" t="s">
        <v>134</v>
      </c>
      <c r="F119" s="20" t="s">
        <v>27</v>
      </c>
      <c r="G119" s="17"/>
      <c r="H119" s="19" t="s">
        <v>28</v>
      </c>
      <c r="I119" s="17"/>
      <c r="J119" s="13"/>
      <c r="K119" s="13">
        <v>22207.5</v>
      </c>
      <c r="L119" s="21">
        <f>+L118+Tabla134579810234567891112131434[[#This Row],[Debito]]-Tabla134579810234567891112131434[[#This Row],[Credito]]</f>
        <v>1211977.7969999996</v>
      </c>
    </row>
    <row r="120" spans="1:12" ht="42" customHeight="1">
      <c r="A120" s="1"/>
      <c r="B120" s="15">
        <v>45345</v>
      </c>
      <c r="C120" s="17"/>
      <c r="D120" s="17"/>
      <c r="E120" s="18" t="s">
        <v>135</v>
      </c>
      <c r="F120" s="19" t="s">
        <v>16</v>
      </c>
      <c r="G120" s="17"/>
      <c r="H120" s="19" t="s">
        <v>17</v>
      </c>
      <c r="I120" s="17"/>
      <c r="J120" s="13"/>
      <c r="K120" s="13">
        <v>25.95</v>
      </c>
      <c r="L120" s="21">
        <f>+L119+Tabla134579810234567891112131434[[#This Row],[Debito]]-Tabla134579810234567891112131434[[#This Row],[Credito]]</f>
        <v>1211951.8469999996</v>
      </c>
    </row>
    <row r="121" spans="1:12" ht="42" customHeight="1">
      <c r="A121" s="1"/>
      <c r="B121" s="15">
        <v>45345</v>
      </c>
      <c r="C121" s="17"/>
      <c r="D121" s="17"/>
      <c r="E121" s="18" t="s">
        <v>136</v>
      </c>
      <c r="F121" s="19" t="s">
        <v>16</v>
      </c>
      <c r="G121" s="17"/>
      <c r="H121" s="19" t="s">
        <v>17</v>
      </c>
      <c r="I121" s="17"/>
      <c r="J121" s="13"/>
      <c r="K121" s="13">
        <v>25.95</v>
      </c>
      <c r="L121" s="21">
        <f>+L120+Tabla134579810234567891112131434[[#This Row],[Debito]]-Tabla134579810234567891112131434[[#This Row],[Credito]]</f>
        <v>1211925.8969999996</v>
      </c>
    </row>
    <row r="122" spans="1:12" ht="42" customHeight="1">
      <c r="A122" s="1"/>
      <c r="B122" s="15">
        <v>45345</v>
      </c>
      <c r="C122" s="17"/>
      <c r="D122" s="17"/>
      <c r="E122" s="18" t="s">
        <v>137</v>
      </c>
      <c r="F122" s="19" t="s">
        <v>16</v>
      </c>
      <c r="G122" s="17"/>
      <c r="H122" s="19" t="s">
        <v>17</v>
      </c>
      <c r="I122" s="17"/>
      <c r="J122" s="13"/>
      <c r="K122" s="13">
        <v>25.95</v>
      </c>
      <c r="L122" s="21">
        <f>+L121+Tabla134579810234567891112131434[[#This Row],[Debito]]-Tabla134579810234567891112131434[[#This Row],[Credito]]</f>
        <v>1211899.9469999997</v>
      </c>
    </row>
    <row r="123" spans="1:12" ht="42" customHeight="1">
      <c r="A123" s="1"/>
      <c r="B123" s="15">
        <v>45345</v>
      </c>
      <c r="C123" s="17"/>
      <c r="D123" s="17"/>
      <c r="E123" s="18" t="s">
        <v>138</v>
      </c>
      <c r="F123" s="19" t="s">
        <v>16</v>
      </c>
      <c r="G123" s="17"/>
      <c r="H123" s="19" t="s">
        <v>17</v>
      </c>
      <c r="I123" s="17"/>
      <c r="J123" s="13"/>
      <c r="K123" s="13">
        <v>31.73</v>
      </c>
      <c r="L123" s="21">
        <f>+L122+Tabla134579810234567891112131434[[#This Row],[Debito]]-Tabla134579810234567891112131434[[#This Row],[Credito]]</f>
        <v>1211868.2169999997</v>
      </c>
    </row>
    <row r="124" spans="1:12" ht="42" customHeight="1">
      <c r="A124" s="1"/>
      <c r="B124" s="15">
        <v>45345</v>
      </c>
      <c r="C124" s="17"/>
      <c r="D124" s="17"/>
      <c r="E124" s="18" t="s">
        <v>139</v>
      </c>
      <c r="F124" s="19" t="s">
        <v>16</v>
      </c>
      <c r="G124" s="17"/>
      <c r="H124" s="19" t="s">
        <v>17</v>
      </c>
      <c r="I124" s="17"/>
      <c r="J124" s="13"/>
      <c r="K124" s="13">
        <v>91.9</v>
      </c>
      <c r="L124" s="21">
        <f>+L123+Tabla134579810234567891112131434[[#This Row],[Debito]]-Tabla134579810234567891112131434[[#This Row],[Credito]]</f>
        <v>1211776.3169999998</v>
      </c>
    </row>
    <row r="125" spans="1:12" ht="42" customHeight="1">
      <c r="A125" s="1"/>
      <c r="B125" s="15">
        <v>45345</v>
      </c>
      <c r="C125" s="17"/>
      <c r="D125" s="17"/>
      <c r="E125" s="18" t="s">
        <v>140</v>
      </c>
      <c r="F125" s="20" t="s">
        <v>27</v>
      </c>
      <c r="G125" s="17"/>
      <c r="H125" s="19" t="s">
        <v>28</v>
      </c>
      <c r="I125" s="17"/>
      <c r="J125" s="13"/>
      <c r="K125" s="13">
        <v>17300</v>
      </c>
      <c r="L125" s="21">
        <f>+L124+Tabla134579810234567891112131434[[#This Row],[Debito]]-Tabla134579810234567891112131434[[#This Row],[Credito]]</f>
        <v>1194476.3169999998</v>
      </c>
    </row>
    <row r="126" spans="1:12" ht="42" customHeight="1">
      <c r="A126" s="1"/>
      <c r="B126" s="15">
        <v>45345</v>
      </c>
      <c r="C126" s="17"/>
      <c r="D126" s="17"/>
      <c r="E126" s="18" t="s">
        <v>141</v>
      </c>
      <c r="F126" s="20" t="s">
        <v>27</v>
      </c>
      <c r="G126" s="17"/>
      <c r="H126" s="19" t="s">
        <v>28</v>
      </c>
      <c r="I126" s="17"/>
      <c r="J126" s="13"/>
      <c r="K126" s="13">
        <v>17300</v>
      </c>
      <c r="L126" s="21">
        <f>+L125+Tabla134579810234567891112131434[[#This Row],[Debito]]-Tabla134579810234567891112131434[[#This Row],[Credito]]</f>
        <v>1177176.3169999998</v>
      </c>
    </row>
    <row r="127" spans="1:12" ht="42" customHeight="1">
      <c r="A127" s="1"/>
      <c r="B127" s="15">
        <v>45345</v>
      </c>
      <c r="C127" s="17"/>
      <c r="D127" s="17"/>
      <c r="E127" s="18" t="s">
        <v>142</v>
      </c>
      <c r="F127" s="20" t="s">
        <v>27</v>
      </c>
      <c r="G127" s="17"/>
      <c r="H127" s="19" t="s">
        <v>28</v>
      </c>
      <c r="I127" s="17"/>
      <c r="J127" s="13"/>
      <c r="K127" s="13">
        <v>17300</v>
      </c>
      <c r="L127" s="21">
        <f>+L126+Tabla134579810234567891112131434[[#This Row],[Debito]]-Tabla134579810234567891112131434[[#This Row],[Credito]]</f>
        <v>1159876.3169999998</v>
      </c>
    </row>
    <row r="128" spans="1:12" ht="42" customHeight="1">
      <c r="A128" s="1"/>
      <c r="B128" s="15">
        <v>45345</v>
      </c>
      <c r="C128" s="17"/>
      <c r="D128" s="17"/>
      <c r="E128" s="18" t="s">
        <v>143</v>
      </c>
      <c r="F128" s="20" t="s">
        <v>27</v>
      </c>
      <c r="G128" s="17"/>
      <c r="H128" s="19" t="s">
        <v>28</v>
      </c>
      <c r="I128" s="17"/>
      <c r="J128" s="13"/>
      <c r="K128" s="13">
        <v>21150</v>
      </c>
      <c r="L128" s="21">
        <f>+L127+Tabla134579810234567891112131434[[#This Row],[Debito]]-Tabla134579810234567891112131434[[#This Row],[Credito]]</f>
        <v>1138726.3169999998</v>
      </c>
    </row>
    <row r="129" spans="1:12" ht="42" customHeight="1">
      <c r="A129" s="1"/>
      <c r="B129" s="15">
        <v>45345</v>
      </c>
      <c r="C129" s="17"/>
      <c r="D129" s="17"/>
      <c r="E129" s="18" t="s">
        <v>144</v>
      </c>
      <c r="F129" s="20" t="s">
        <v>27</v>
      </c>
      <c r="G129" s="17"/>
      <c r="H129" s="19" t="s">
        <v>28</v>
      </c>
      <c r="I129" s="17"/>
      <c r="J129" s="13"/>
      <c r="K129" s="13">
        <v>61267.5</v>
      </c>
      <c r="L129" s="21">
        <f>+L128+Tabla134579810234567891112131434[[#This Row],[Debito]]-Tabla134579810234567891112131434[[#This Row],[Credito]]</f>
        <v>1077458.8169999998</v>
      </c>
    </row>
    <row r="130" spans="1:12" ht="42" customHeight="1">
      <c r="A130" s="1"/>
      <c r="B130" s="15">
        <v>45348</v>
      </c>
      <c r="C130" s="17"/>
      <c r="D130" s="17"/>
      <c r="E130" s="18" t="s">
        <v>145</v>
      </c>
      <c r="F130" s="19" t="s">
        <v>16</v>
      </c>
      <c r="G130" s="17"/>
      <c r="H130" s="19" t="s">
        <v>17</v>
      </c>
      <c r="I130" s="17"/>
      <c r="J130" s="13"/>
      <c r="K130" s="13">
        <v>21.11</v>
      </c>
      <c r="L130" s="21">
        <f>+L129+Tabla134579810234567891112131434[[#This Row],[Debito]]-Tabla134579810234567891112131434[[#This Row],[Credito]]</f>
        <v>1077437.7069999997</v>
      </c>
    </row>
    <row r="131" spans="1:12" ht="42" customHeight="1">
      <c r="A131" s="1"/>
      <c r="B131" s="15">
        <v>45348</v>
      </c>
      <c r="C131" s="17"/>
      <c r="D131" s="17"/>
      <c r="E131" s="18" t="s">
        <v>146</v>
      </c>
      <c r="F131" s="19" t="s">
        <v>16</v>
      </c>
      <c r="G131" s="17"/>
      <c r="H131" s="19" t="s">
        <v>17</v>
      </c>
      <c r="I131" s="17"/>
      <c r="J131" s="13"/>
      <c r="K131" s="13">
        <v>21.11</v>
      </c>
      <c r="L131" s="21">
        <f>+L130+Tabla134579810234567891112131434[[#This Row],[Debito]]-Tabla134579810234567891112131434[[#This Row],[Credito]]</f>
        <v>1077416.5969999996</v>
      </c>
    </row>
    <row r="132" spans="1:12" ht="42" customHeight="1">
      <c r="A132" s="1"/>
      <c r="B132" s="15">
        <v>45348</v>
      </c>
      <c r="C132" s="17"/>
      <c r="D132" s="17"/>
      <c r="E132" s="18" t="s">
        <v>147</v>
      </c>
      <c r="F132" s="19" t="s">
        <v>16</v>
      </c>
      <c r="G132" s="17"/>
      <c r="H132" s="19" t="s">
        <v>17</v>
      </c>
      <c r="I132" s="17"/>
      <c r="J132" s="13"/>
      <c r="K132" s="13">
        <v>25.83</v>
      </c>
      <c r="L132" s="21">
        <f>+L131+Tabla134579810234567891112131434[[#This Row],[Debito]]-Tabla134579810234567891112131434[[#This Row],[Credito]]</f>
        <v>1077390.7669999995</v>
      </c>
    </row>
    <row r="133" spans="1:12" ht="42" customHeight="1">
      <c r="A133" s="1"/>
      <c r="B133" s="15">
        <v>45348</v>
      </c>
      <c r="C133" s="17"/>
      <c r="D133" s="17"/>
      <c r="E133" s="18" t="s">
        <v>148</v>
      </c>
      <c r="F133" s="19" t="s">
        <v>16</v>
      </c>
      <c r="G133" s="17"/>
      <c r="H133" s="19" t="s">
        <v>17</v>
      </c>
      <c r="I133" s="17"/>
      <c r="J133" s="13"/>
      <c r="K133" s="13">
        <v>21.11</v>
      </c>
      <c r="L133" s="21">
        <f>+L132+Tabla134579810234567891112131434[[#This Row],[Debito]]-Tabla134579810234567891112131434[[#This Row],[Credito]]</f>
        <v>1077369.6569999994</v>
      </c>
    </row>
    <row r="134" spans="1:12" ht="42" customHeight="1">
      <c r="A134" s="1"/>
      <c r="B134" s="15">
        <v>45348</v>
      </c>
      <c r="C134" s="17"/>
      <c r="D134" s="17"/>
      <c r="E134" s="18" t="s">
        <v>149</v>
      </c>
      <c r="F134" s="19" t="s">
        <v>16</v>
      </c>
      <c r="G134" s="17"/>
      <c r="H134" s="19" t="s">
        <v>17</v>
      </c>
      <c r="I134" s="17"/>
      <c r="J134" s="13"/>
      <c r="K134" s="13">
        <v>21.11</v>
      </c>
      <c r="L134" s="21">
        <f>+L133+Tabla134579810234567891112131434[[#This Row],[Debito]]-Tabla134579810234567891112131434[[#This Row],[Credito]]</f>
        <v>1077348.5469999993</v>
      </c>
    </row>
    <row r="135" spans="1:12" ht="42" customHeight="1">
      <c r="A135" s="1"/>
      <c r="B135" s="15">
        <v>45348</v>
      </c>
      <c r="C135" s="17"/>
      <c r="D135" s="17"/>
      <c r="E135" s="18" t="s">
        <v>150</v>
      </c>
      <c r="F135" s="19" t="s">
        <v>16</v>
      </c>
      <c r="G135" s="17"/>
      <c r="H135" s="19" t="s">
        <v>17</v>
      </c>
      <c r="I135" s="17"/>
      <c r="J135" s="13"/>
      <c r="K135" s="13">
        <v>21.11</v>
      </c>
      <c r="L135" s="21">
        <f>+L134+Tabla134579810234567891112131434[[#This Row],[Debito]]-Tabla134579810234567891112131434[[#This Row],[Credito]]</f>
        <v>1077327.4369999992</v>
      </c>
    </row>
    <row r="136" spans="1:12" ht="42" customHeight="1">
      <c r="A136" s="1"/>
      <c r="B136" s="15">
        <v>45348</v>
      </c>
      <c r="C136" s="17"/>
      <c r="D136" s="17"/>
      <c r="E136" s="18" t="s">
        <v>151</v>
      </c>
      <c r="F136" s="19" t="s">
        <v>16</v>
      </c>
      <c r="G136" s="17"/>
      <c r="H136" s="19" t="s">
        <v>17</v>
      </c>
      <c r="I136" s="17"/>
      <c r="J136" s="13"/>
      <c r="K136" s="13">
        <v>25.83</v>
      </c>
      <c r="L136" s="21">
        <f>+L135+Tabla134579810234567891112131434[[#This Row],[Debito]]-Tabla134579810234567891112131434[[#This Row],[Credito]]</f>
        <v>1077301.6069999991</v>
      </c>
    </row>
    <row r="137" spans="1:12" ht="42" customHeight="1">
      <c r="A137" s="1"/>
      <c r="B137" s="15">
        <v>45348</v>
      </c>
      <c r="C137" s="17"/>
      <c r="D137" s="17"/>
      <c r="E137" s="18" t="s">
        <v>152</v>
      </c>
      <c r="F137" s="19" t="s">
        <v>16</v>
      </c>
      <c r="G137" s="17"/>
      <c r="H137" s="19" t="s">
        <v>17</v>
      </c>
      <c r="I137" s="17"/>
      <c r="J137" s="13"/>
      <c r="K137" s="13">
        <v>101.67</v>
      </c>
      <c r="L137" s="21">
        <f>+L136+Tabla134579810234567891112131434[[#This Row],[Debito]]-Tabla134579810234567891112131434[[#This Row],[Credito]]</f>
        <v>1077199.9369999992</v>
      </c>
    </row>
    <row r="138" spans="1:12" ht="42" customHeight="1">
      <c r="A138" s="1"/>
      <c r="B138" s="15">
        <v>45348</v>
      </c>
      <c r="C138" s="17"/>
      <c r="D138" s="17"/>
      <c r="E138" s="18" t="s">
        <v>153</v>
      </c>
      <c r="F138" s="19" t="s">
        <v>16</v>
      </c>
      <c r="G138" s="17"/>
      <c r="H138" s="19" t="s">
        <v>17</v>
      </c>
      <c r="I138" s="17"/>
      <c r="J138" s="13"/>
      <c r="K138" s="13">
        <v>49.14</v>
      </c>
      <c r="L138" s="21">
        <f>+L137+Tabla134579810234567891112131434[[#This Row],[Debito]]-Tabla134579810234567891112131434[[#This Row],[Credito]]</f>
        <v>1077150.7969999993</v>
      </c>
    </row>
    <row r="139" spans="1:12" ht="42" customHeight="1">
      <c r="A139" s="1"/>
      <c r="B139" s="15">
        <v>45348</v>
      </c>
      <c r="C139" s="17"/>
      <c r="D139" s="17"/>
      <c r="E139" s="18" t="s">
        <v>154</v>
      </c>
      <c r="F139" s="19" t="s">
        <v>16</v>
      </c>
      <c r="G139" s="17"/>
      <c r="H139" s="19" t="s">
        <v>17</v>
      </c>
      <c r="I139" s="17"/>
      <c r="J139" s="13"/>
      <c r="K139" s="13">
        <v>68.180000000000007</v>
      </c>
      <c r="L139" s="21">
        <f>+L138+Tabla134579810234567891112131434[[#This Row],[Debito]]-Tabla134579810234567891112131434[[#This Row],[Credito]]</f>
        <v>1077082.6169999994</v>
      </c>
    </row>
    <row r="140" spans="1:12" ht="42" customHeight="1">
      <c r="A140" s="1"/>
      <c r="B140" s="15">
        <v>45348</v>
      </c>
      <c r="C140" s="17"/>
      <c r="D140" s="17"/>
      <c r="E140" s="18" t="s">
        <v>155</v>
      </c>
      <c r="F140" s="20" t="s">
        <v>27</v>
      </c>
      <c r="G140" s="17"/>
      <c r="H140" s="19" t="s">
        <v>28</v>
      </c>
      <c r="I140" s="17"/>
      <c r="J140" s="13"/>
      <c r="K140" s="13">
        <v>116422.5</v>
      </c>
      <c r="L140" s="21">
        <f>+L139+Tabla134579810234567891112131434[[#This Row],[Debito]]-Tabla134579810234567891112131434[[#This Row],[Credito]]</f>
        <v>960660.11699999939</v>
      </c>
    </row>
    <row r="141" spans="1:12" ht="42" customHeight="1">
      <c r="A141" s="1"/>
      <c r="B141" s="15">
        <v>45348</v>
      </c>
      <c r="C141" s="17"/>
      <c r="D141" s="17"/>
      <c r="E141" s="18" t="s">
        <v>156</v>
      </c>
      <c r="F141" s="20" t="s">
        <v>27</v>
      </c>
      <c r="G141" s="17"/>
      <c r="H141" s="19" t="s">
        <v>28</v>
      </c>
      <c r="I141" s="17"/>
      <c r="J141" s="13"/>
      <c r="K141" s="13">
        <v>14070</v>
      </c>
      <c r="L141" s="21">
        <f>+L140+Tabla134579810234567891112131434[[#This Row],[Debito]]-Tabla134579810234567891112131434[[#This Row],[Credito]]</f>
        <v>946590.11699999939</v>
      </c>
    </row>
    <row r="142" spans="1:12" ht="42" customHeight="1">
      <c r="A142" s="1"/>
      <c r="B142" s="15">
        <v>45348</v>
      </c>
      <c r="C142" s="17"/>
      <c r="D142" s="17"/>
      <c r="E142" s="18" t="s">
        <v>157</v>
      </c>
      <c r="F142" s="20" t="s">
        <v>27</v>
      </c>
      <c r="G142" s="17"/>
      <c r="H142" s="19" t="s">
        <v>28</v>
      </c>
      <c r="I142" s="17"/>
      <c r="J142" s="13"/>
      <c r="K142" s="13">
        <v>14070</v>
      </c>
      <c r="L142" s="21">
        <f>+L141+Tabla134579810234567891112131434[[#This Row],[Debito]]-Tabla134579810234567891112131434[[#This Row],[Credito]]</f>
        <v>932520.11699999939</v>
      </c>
    </row>
    <row r="143" spans="1:12" ht="42" customHeight="1">
      <c r="A143" s="1"/>
      <c r="B143" s="15">
        <v>45348</v>
      </c>
      <c r="C143" s="17"/>
      <c r="D143" s="17"/>
      <c r="E143" s="18" t="s">
        <v>158</v>
      </c>
      <c r="F143" s="20" t="s">
        <v>27</v>
      </c>
      <c r="G143" s="17"/>
      <c r="H143" s="19" t="s">
        <v>28</v>
      </c>
      <c r="I143" s="17"/>
      <c r="J143" s="13"/>
      <c r="K143" s="13">
        <v>17220</v>
      </c>
      <c r="L143" s="21">
        <f>+L142+Tabla134579810234567891112131434[[#This Row],[Debito]]-Tabla134579810234567891112131434[[#This Row],[Credito]]</f>
        <v>915300.11699999939</v>
      </c>
    </row>
    <row r="144" spans="1:12" ht="42" customHeight="1">
      <c r="A144" s="1"/>
      <c r="B144" s="15">
        <v>45348</v>
      </c>
      <c r="C144" s="17"/>
      <c r="D144" s="17"/>
      <c r="E144" s="18" t="s">
        <v>159</v>
      </c>
      <c r="F144" s="20" t="s">
        <v>27</v>
      </c>
      <c r="G144" s="17"/>
      <c r="H144" s="19" t="s">
        <v>28</v>
      </c>
      <c r="I144" s="17"/>
      <c r="J144" s="13"/>
      <c r="K144" s="13">
        <v>14070</v>
      </c>
      <c r="L144" s="21">
        <f>+L143+Tabla134579810234567891112131434[[#This Row],[Debito]]-Tabla134579810234567891112131434[[#This Row],[Credito]]</f>
        <v>901230.11699999939</v>
      </c>
    </row>
    <row r="145" spans="1:12" ht="42" customHeight="1">
      <c r="A145" s="1"/>
      <c r="B145" s="15">
        <v>45348</v>
      </c>
      <c r="C145" s="17"/>
      <c r="D145" s="17"/>
      <c r="E145" s="18" t="s">
        <v>160</v>
      </c>
      <c r="F145" s="20" t="s">
        <v>27</v>
      </c>
      <c r="G145" s="17"/>
      <c r="H145" s="19" t="s">
        <v>28</v>
      </c>
      <c r="I145" s="17"/>
      <c r="J145" s="13"/>
      <c r="K145" s="13">
        <v>14070</v>
      </c>
      <c r="L145" s="21">
        <f>+L144+Tabla134579810234567891112131434[[#This Row],[Debito]]-Tabla134579810234567891112131434[[#This Row],[Credito]]</f>
        <v>887160.11699999939</v>
      </c>
    </row>
    <row r="146" spans="1:12" ht="42" customHeight="1">
      <c r="A146" s="1"/>
      <c r="B146" s="15">
        <v>45348</v>
      </c>
      <c r="C146" s="17"/>
      <c r="D146" s="17"/>
      <c r="E146" s="18" t="s">
        <v>161</v>
      </c>
      <c r="F146" s="20" t="s">
        <v>27</v>
      </c>
      <c r="G146" s="17"/>
      <c r="H146" s="19" t="s">
        <v>28</v>
      </c>
      <c r="I146" s="17"/>
      <c r="J146" s="13"/>
      <c r="K146" s="13">
        <v>14070</v>
      </c>
      <c r="L146" s="21">
        <f>+L145+Tabla134579810234567891112131434[[#This Row],[Debito]]-Tabla134579810234567891112131434[[#This Row],[Credito]]</f>
        <v>873090.11699999939</v>
      </c>
    </row>
    <row r="147" spans="1:12" ht="42" customHeight="1">
      <c r="A147" s="1"/>
      <c r="B147" s="15">
        <v>45348</v>
      </c>
      <c r="C147" s="17"/>
      <c r="D147" s="17"/>
      <c r="E147" s="18" t="s">
        <v>162</v>
      </c>
      <c r="F147" s="20" t="s">
        <v>27</v>
      </c>
      <c r="G147" s="17"/>
      <c r="H147" s="19" t="s">
        <v>28</v>
      </c>
      <c r="I147" s="17"/>
      <c r="J147" s="13"/>
      <c r="K147" s="13">
        <v>17220</v>
      </c>
      <c r="L147" s="21">
        <f>+L146+Tabla134579810234567891112131434[[#This Row],[Debito]]-Tabla134579810234567891112131434[[#This Row],[Credito]]</f>
        <v>855870.11699999939</v>
      </c>
    </row>
    <row r="148" spans="1:12" ht="42" customHeight="1">
      <c r="A148" s="1"/>
      <c r="B148" s="15">
        <v>45348</v>
      </c>
      <c r="C148" s="17"/>
      <c r="D148" s="17"/>
      <c r="E148" s="18" t="s">
        <v>163</v>
      </c>
      <c r="F148" s="20" t="s">
        <v>27</v>
      </c>
      <c r="G148" s="17"/>
      <c r="H148" s="19" t="s">
        <v>28</v>
      </c>
      <c r="I148" s="17"/>
      <c r="J148" s="13"/>
      <c r="K148" s="13">
        <v>67777.5</v>
      </c>
      <c r="L148" s="21">
        <f>+L147+Tabla134579810234567891112131434[[#This Row],[Debito]]-Tabla134579810234567891112131434[[#This Row],[Credito]]</f>
        <v>788092.61699999939</v>
      </c>
    </row>
    <row r="149" spans="1:12" ht="42" customHeight="1">
      <c r="A149" s="1"/>
      <c r="B149" s="15">
        <v>45348</v>
      </c>
      <c r="C149" s="17"/>
      <c r="D149" s="17"/>
      <c r="E149" s="18" t="s">
        <v>164</v>
      </c>
      <c r="F149" s="20" t="s">
        <v>27</v>
      </c>
      <c r="G149" s="17"/>
      <c r="H149" s="19" t="s">
        <v>28</v>
      </c>
      <c r="I149" s="17"/>
      <c r="J149" s="13"/>
      <c r="K149" s="13">
        <v>32760</v>
      </c>
      <c r="L149" s="21">
        <f>+L148+Tabla134579810234567891112131434[[#This Row],[Debito]]-Tabla134579810234567891112131434[[#This Row],[Credito]]</f>
        <v>755332.61699999939</v>
      </c>
    </row>
    <row r="150" spans="1:12" ht="42" customHeight="1">
      <c r="A150" s="1"/>
      <c r="B150" s="15">
        <v>45348</v>
      </c>
      <c r="C150" s="17"/>
      <c r="D150" s="17"/>
      <c r="E150" s="18" t="s">
        <v>165</v>
      </c>
      <c r="F150" s="20" t="s">
        <v>27</v>
      </c>
      <c r="G150" s="17"/>
      <c r="H150" s="19" t="s">
        <v>28</v>
      </c>
      <c r="I150" s="17"/>
      <c r="J150" s="13"/>
      <c r="K150" s="13">
        <v>45450</v>
      </c>
      <c r="L150" s="21">
        <f>+L149+Tabla134579810234567891112131434[[#This Row],[Debito]]-Tabla134579810234567891112131434[[#This Row],[Credito]]</f>
        <v>709882.61699999939</v>
      </c>
    </row>
    <row r="151" spans="1:12" ht="42" customHeight="1">
      <c r="A151" s="1"/>
      <c r="B151" s="15">
        <v>45350</v>
      </c>
      <c r="C151" s="17"/>
      <c r="D151" s="17"/>
      <c r="E151" s="18" t="s">
        <v>166</v>
      </c>
      <c r="F151" s="19" t="s">
        <v>16</v>
      </c>
      <c r="G151" s="17"/>
      <c r="H151" s="19" t="s">
        <v>17</v>
      </c>
      <c r="I151" s="17"/>
      <c r="J151" s="13"/>
      <c r="K151" s="22">
        <v>174.63</v>
      </c>
      <c r="L151" s="21">
        <f>+L150+Tabla134579810234567891112131434[[#This Row],[Debito]]-Tabla134579810234567891112131434[[#This Row],[Credito]]</f>
        <v>709707.98699999938</v>
      </c>
    </row>
    <row r="152" spans="1:12" ht="42" customHeight="1">
      <c r="A152" s="1"/>
      <c r="B152" s="15">
        <v>45350</v>
      </c>
      <c r="C152" s="17"/>
      <c r="D152" s="17"/>
      <c r="E152" s="18" t="s">
        <v>167</v>
      </c>
      <c r="F152" s="20" t="s">
        <v>27</v>
      </c>
      <c r="G152" s="17"/>
      <c r="H152" s="19" t="s">
        <v>28</v>
      </c>
      <c r="I152" s="17"/>
      <c r="J152" s="13"/>
      <c r="K152" s="22">
        <v>213280</v>
      </c>
      <c r="L152" s="21">
        <f>+L151+Tabla134579810234567891112131434[[#This Row],[Debito]]-Tabla134579810234567891112131434[[#This Row],[Credito]]</f>
        <v>496427.98699999938</v>
      </c>
    </row>
    <row r="153" spans="1:12" ht="42" customHeight="1">
      <c r="A153" s="1"/>
      <c r="B153" s="15">
        <v>45350</v>
      </c>
      <c r="C153" s="17"/>
      <c r="D153" s="17"/>
      <c r="E153" s="18">
        <v>9990002</v>
      </c>
      <c r="F153" s="19" t="s">
        <v>16</v>
      </c>
      <c r="G153" s="17"/>
      <c r="H153" s="19" t="s">
        <v>168</v>
      </c>
      <c r="I153" s="17"/>
      <c r="J153" s="13"/>
      <c r="K153" s="22">
        <v>175</v>
      </c>
      <c r="L153" s="21">
        <f>+L152+Tabla134579810234567891112131434[[#This Row],[Debito]]-Tabla134579810234567891112131434[[#This Row],[Credito]]</f>
        <v>496252.98699999938</v>
      </c>
    </row>
    <row r="154" spans="1:12" ht="42" customHeight="1">
      <c r="A154" s="1"/>
      <c r="B154" s="23">
        <v>45351</v>
      </c>
      <c r="C154" s="17"/>
      <c r="D154" s="17"/>
      <c r="E154" s="24">
        <v>4524000063765</v>
      </c>
      <c r="F154" s="19" t="s">
        <v>16</v>
      </c>
      <c r="G154" s="17"/>
      <c r="H154" s="19" t="s">
        <v>17</v>
      </c>
      <c r="I154" s="17"/>
      <c r="J154" s="13"/>
      <c r="K154" s="22">
        <v>319.92</v>
      </c>
      <c r="L154" s="21">
        <f>+L153+Tabla134579810234567891112131434[[#This Row],[Debito]]-Tabla134579810234567891112131434[[#This Row],[Credito]]</f>
        <v>495933.0669999994</v>
      </c>
    </row>
    <row r="155" spans="1:12" ht="42" customHeight="1">
      <c r="A155" s="1"/>
      <c r="B155" s="23"/>
      <c r="C155" s="17"/>
      <c r="D155" s="17"/>
      <c r="E155" s="18"/>
      <c r="F155" s="25"/>
      <c r="G155" s="17"/>
      <c r="H155" s="26"/>
      <c r="I155" s="17"/>
      <c r="J155" s="13"/>
      <c r="K155" s="22"/>
      <c r="L155" s="21">
        <f>+L154+Tabla134579810234567891112131434[[#This Row],[Debito]]-Tabla134579810234567891112131434[[#This Row],[Credito]]</f>
        <v>495933.0669999994</v>
      </c>
    </row>
    <row r="156" spans="1:12" ht="50.25" customHeight="1" thickBot="1">
      <c r="A156" s="1"/>
      <c r="B156" s="77" t="s">
        <v>169</v>
      </c>
      <c r="C156" s="77"/>
      <c r="D156" s="77"/>
      <c r="E156" s="77"/>
      <c r="F156" s="77"/>
      <c r="G156" s="77"/>
      <c r="H156" s="77"/>
      <c r="I156" s="27"/>
      <c r="J156" s="28">
        <f>SUM(J11:J155)</f>
        <v>0</v>
      </c>
      <c r="K156" s="28">
        <f>SUM(K9:K155)</f>
        <v>1923865.7999999998</v>
      </c>
      <c r="L156" s="29">
        <f>+L155</f>
        <v>495933.0669999994</v>
      </c>
    </row>
    <row r="157" spans="1:12" ht="18.75" thickTop="1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30"/>
    </row>
    <row r="158" spans="1:12" ht="18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1"/>
    </row>
    <row r="159" spans="1:12" ht="18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30"/>
    </row>
    <row r="160" spans="1:12" ht="18">
      <c r="A160" s="1"/>
      <c r="B160" s="1"/>
      <c r="E160" s="1"/>
      <c r="F160" s="1"/>
      <c r="G160" s="1"/>
      <c r="H160" s="1"/>
      <c r="I160" s="1"/>
      <c r="J160" s="2"/>
    </row>
    <row r="161" spans="1:14" ht="18">
      <c r="A161" s="1"/>
      <c r="B161" s="1"/>
      <c r="C161" s="76" t="s">
        <v>170</v>
      </c>
      <c r="D161" s="76"/>
      <c r="E161" s="76"/>
      <c r="G161" s="1"/>
      <c r="H161" s="31" t="s">
        <v>171</v>
      </c>
      <c r="I161" s="1"/>
      <c r="K161" s="76" t="s">
        <v>171</v>
      </c>
      <c r="L161" s="76"/>
    </row>
    <row r="162" spans="1:14" ht="18">
      <c r="A162" s="1"/>
      <c r="B162" s="1"/>
      <c r="C162" s="63" t="s">
        <v>172</v>
      </c>
      <c r="D162" s="63"/>
      <c r="E162" s="63"/>
      <c r="G162" s="4"/>
      <c r="H162" s="32" t="s">
        <v>173</v>
      </c>
      <c r="I162" s="1"/>
      <c r="J162" s="1"/>
      <c r="K162" s="63" t="s">
        <v>174</v>
      </c>
      <c r="L162" s="63"/>
    </row>
    <row r="163" spans="1:14" ht="18">
      <c r="A163" s="1"/>
      <c r="B163" s="1"/>
      <c r="C163" s="64" t="s">
        <v>175</v>
      </c>
      <c r="D163" s="64"/>
      <c r="E163" s="64"/>
      <c r="G163" s="4"/>
      <c r="H163" s="4" t="s">
        <v>176</v>
      </c>
      <c r="I163" s="1"/>
      <c r="J163" s="1"/>
      <c r="K163" s="64" t="s">
        <v>177</v>
      </c>
      <c r="L163" s="64"/>
    </row>
    <row r="164" spans="1:14" ht="18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1"/>
    </row>
    <row r="165" spans="1:14" ht="18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1"/>
    </row>
    <row r="166" spans="1:14" ht="18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1"/>
    </row>
    <row r="167" spans="1:14" ht="18">
      <c r="A167" s="1"/>
      <c r="B167" s="64" t="s">
        <v>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</row>
    <row r="168" spans="1:14" ht="18">
      <c r="A168" s="1"/>
      <c r="B168" s="64" t="s">
        <v>1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</row>
    <row r="169" spans="1:14" ht="18">
      <c r="A169" s="1"/>
      <c r="B169" s="64" t="s">
        <v>178</v>
      </c>
      <c r="C169" s="64"/>
      <c r="D169" s="64"/>
      <c r="E169" s="64"/>
      <c r="F169" s="64"/>
      <c r="G169" s="64"/>
      <c r="H169" s="64"/>
      <c r="I169" s="64"/>
      <c r="J169" s="64"/>
      <c r="K169" s="64"/>
      <c r="L169" s="64"/>
    </row>
    <row r="170" spans="1:14" ht="18">
      <c r="A170" s="1"/>
      <c r="B170" s="65">
        <f>+B5</f>
        <v>45323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</row>
    <row r="171" spans="1:14" ht="18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1"/>
    </row>
    <row r="172" spans="1:14" ht="57.75" customHeight="1">
      <c r="A172" s="1"/>
      <c r="B172" s="5" t="s">
        <v>3</v>
      </c>
      <c r="C172" s="5" t="s">
        <v>179</v>
      </c>
      <c r="D172" s="5" t="s">
        <v>5</v>
      </c>
      <c r="E172" s="5" t="s">
        <v>6</v>
      </c>
      <c r="F172" s="5" t="s">
        <v>7</v>
      </c>
      <c r="G172" s="5"/>
      <c r="H172" s="33" t="s">
        <v>180</v>
      </c>
      <c r="I172" s="33" t="s">
        <v>10</v>
      </c>
      <c r="J172" s="34" t="s">
        <v>181</v>
      </c>
      <c r="K172" s="34" t="s">
        <v>182</v>
      </c>
      <c r="L172" s="5" t="s">
        <v>13</v>
      </c>
    </row>
    <row r="173" spans="1:14" ht="18">
      <c r="A173" s="1"/>
      <c r="B173" s="35"/>
      <c r="C173" s="36"/>
      <c r="D173" s="8"/>
      <c r="E173" s="8"/>
      <c r="F173" s="37"/>
      <c r="G173" s="8"/>
      <c r="H173" s="10" t="s">
        <v>14</v>
      </c>
      <c r="I173" s="8"/>
      <c r="J173" s="11"/>
      <c r="K173" s="11"/>
      <c r="L173" s="13">
        <f>+'[1]Enero 2024'!L105</f>
        <v>103786499.55999997</v>
      </c>
    </row>
    <row r="174" spans="1:14" ht="99.75" customHeight="1">
      <c r="A174" s="1"/>
      <c r="B174" s="38" t="s">
        <v>183</v>
      </c>
      <c r="C174" s="39" t="s">
        <v>184</v>
      </c>
      <c r="D174" s="40"/>
      <c r="E174" s="41" t="s">
        <v>185</v>
      </c>
      <c r="F174" s="41" t="s">
        <v>186</v>
      </c>
      <c r="G174" s="42"/>
      <c r="H174" s="43" t="s">
        <v>187</v>
      </c>
      <c r="I174" s="40"/>
      <c r="J174" s="44"/>
      <c r="K174" s="45">
        <v>631172.56000000006</v>
      </c>
      <c r="L174" s="44">
        <f t="shared" ref="L174:L237" si="0">+L173+J174-K174</f>
        <v>103155326.99999997</v>
      </c>
      <c r="N174" s="46"/>
    </row>
    <row r="175" spans="1:14" ht="99.75" customHeight="1">
      <c r="A175" s="1"/>
      <c r="B175" s="38" t="s">
        <v>183</v>
      </c>
      <c r="C175" s="39">
        <v>84</v>
      </c>
      <c r="D175" s="40"/>
      <c r="E175" s="41" t="s">
        <v>188</v>
      </c>
      <c r="F175" s="41" t="s">
        <v>189</v>
      </c>
      <c r="G175" s="42"/>
      <c r="H175" s="43" t="s">
        <v>190</v>
      </c>
      <c r="I175" s="40"/>
      <c r="J175" s="44"/>
      <c r="K175" s="45">
        <v>49454.380000000005</v>
      </c>
      <c r="L175" s="44">
        <f t="shared" si="0"/>
        <v>103105872.61999997</v>
      </c>
      <c r="N175" s="46"/>
    </row>
    <row r="176" spans="1:14" ht="99.75" customHeight="1">
      <c r="A176" s="1"/>
      <c r="B176" s="38" t="s">
        <v>183</v>
      </c>
      <c r="C176" s="39">
        <v>86</v>
      </c>
      <c r="D176" s="40"/>
      <c r="E176" s="41" t="s">
        <v>191</v>
      </c>
      <c r="F176" s="41" t="s">
        <v>192</v>
      </c>
      <c r="G176" s="42"/>
      <c r="H176" s="43" t="s">
        <v>193</v>
      </c>
      <c r="I176" s="40"/>
      <c r="J176" s="44"/>
      <c r="K176" s="45">
        <v>16666.32</v>
      </c>
      <c r="L176" s="44">
        <f t="shared" si="0"/>
        <v>103089206.29999998</v>
      </c>
      <c r="N176" s="46"/>
    </row>
    <row r="177" spans="1:14" ht="99.75" customHeight="1">
      <c r="A177" s="1"/>
      <c r="B177" s="38" t="s">
        <v>183</v>
      </c>
      <c r="C177" s="39" t="s">
        <v>194</v>
      </c>
      <c r="D177" s="40"/>
      <c r="E177" s="41" t="s">
        <v>195</v>
      </c>
      <c r="F177" s="41" t="s">
        <v>196</v>
      </c>
      <c r="G177" s="42"/>
      <c r="H177" s="43" t="s">
        <v>197</v>
      </c>
      <c r="I177" s="40"/>
      <c r="J177" s="44"/>
      <c r="K177" s="45">
        <v>600841.13</v>
      </c>
      <c r="L177" s="44">
        <f t="shared" si="0"/>
        <v>102488365.16999999</v>
      </c>
      <c r="N177" s="46"/>
    </row>
    <row r="178" spans="1:14" ht="99.75" customHeight="1">
      <c r="A178" s="1"/>
      <c r="B178" s="38" t="s">
        <v>183</v>
      </c>
      <c r="C178" s="39" t="s">
        <v>198</v>
      </c>
      <c r="D178" s="40"/>
      <c r="E178" s="41" t="s">
        <v>199</v>
      </c>
      <c r="F178" s="41" t="s">
        <v>200</v>
      </c>
      <c r="G178" s="42"/>
      <c r="H178" s="43" t="s">
        <v>201</v>
      </c>
      <c r="I178" s="40"/>
      <c r="J178" s="44"/>
      <c r="K178" s="45">
        <v>378957</v>
      </c>
      <c r="L178" s="44">
        <f t="shared" si="0"/>
        <v>102109408.16999999</v>
      </c>
      <c r="N178" s="46"/>
    </row>
    <row r="179" spans="1:14" ht="99.75" customHeight="1">
      <c r="A179" s="1"/>
      <c r="B179" s="38" t="s">
        <v>202</v>
      </c>
      <c r="C179" s="39" t="s">
        <v>203</v>
      </c>
      <c r="D179" s="40"/>
      <c r="E179" s="41" t="s">
        <v>204</v>
      </c>
      <c r="F179" s="41" t="s">
        <v>205</v>
      </c>
      <c r="G179" s="42"/>
      <c r="H179" s="43" t="s">
        <v>206</v>
      </c>
      <c r="I179" s="40"/>
      <c r="J179" s="44"/>
      <c r="K179" s="45">
        <v>12477933.720000001</v>
      </c>
      <c r="L179" s="44">
        <f t="shared" si="0"/>
        <v>89631474.449999988</v>
      </c>
      <c r="N179" s="46"/>
    </row>
    <row r="180" spans="1:14" ht="99.75" customHeight="1">
      <c r="A180" s="1"/>
      <c r="B180" s="38" t="s">
        <v>202</v>
      </c>
      <c r="C180" s="39" t="s">
        <v>207</v>
      </c>
      <c r="D180" s="40"/>
      <c r="E180" s="41" t="s">
        <v>208</v>
      </c>
      <c r="F180" s="41" t="s">
        <v>209</v>
      </c>
      <c r="G180" s="42"/>
      <c r="H180" s="43" t="s">
        <v>210</v>
      </c>
      <c r="I180" s="40"/>
      <c r="J180" s="44"/>
      <c r="K180" s="45">
        <v>12006576.07</v>
      </c>
      <c r="L180" s="44">
        <f t="shared" si="0"/>
        <v>77624898.379999995</v>
      </c>
      <c r="N180" s="46"/>
    </row>
    <row r="181" spans="1:14" ht="99.75" customHeight="1">
      <c r="A181" s="1"/>
      <c r="B181" s="38">
        <v>45327</v>
      </c>
      <c r="C181" s="39"/>
      <c r="D181" s="40"/>
      <c r="E181" s="41" t="s">
        <v>211</v>
      </c>
      <c r="F181" s="41" t="s">
        <v>212</v>
      </c>
      <c r="G181" s="42"/>
      <c r="H181" s="43" t="s">
        <v>213</v>
      </c>
      <c r="I181" s="40"/>
      <c r="J181" s="44">
        <v>2295805.1571669816</v>
      </c>
      <c r="K181" s="45"/>
      <c r="L181" s="44">
        <f t="shared" si="0"/>
        <v>79920703.537166983</v>
      </c>
      <c r="N181" s="46"/>
    </row>
    <row r="182" spans="1:14" ht="99.75" customHeight="1">
      <c r="A182" s="1"/>
      <c r="B182" s="38">
        <v>45327</v>
      </c>
      <c r="C182" s="47"/>
      <c r="D182" s="40"/>
      <c r="E182" s="41" t="s">
        <v>214</v>
      </c>
      <c r="F182" s="41" t="s">
        <v>212</v>
      </c>
      <c r="G182" s="40"/>
      <c r="H182" s="43" t="s">
        <v>215</v>
      </c>
      <c r="I182" s="40"/>
      <c r="J182" s="44">
        <v>2268791.2085161936</v>
      </c>
      <c r="K182" s="45"/>
      <c r="L182" s="44">
        <f t="shared" si="0"/>
        <v>82189494.745683178</v>
      </c>
    </row>
    <row r="183" spans="1:14" ht="99.75" customHeight="1">
      <c r="A183" s="1"/>
      <c r="B183" s="38">
        <v>45327</v>
      </c>
      <c r="C183" s="47"/>
      <c r="D183" s="40"/>
      <c r="E183" s="41" t="s">
        <v>216</v>
      </c>
      <c r="F183" s="41" t="s">
        <v>212</v>
      </c>
      <c r="G183" s="40"/>
      <c r="H183" s="43" t="s">
        <v>217</v>
      </c>
      <c r="I183" s="40"/>
      <c r="J183" s="44">
        <v>125544182.43431683</v>
      </c>
      <c r="K183" s="44"/>
      <c r="L183" s="44">
        <f t="shared" si="0"/>
        <v>207733677.18000001</v>
      </c>
    </row>
    <row r="184" spans="1:14" ht="99.75" customHeight="1">
      <c r="A184" s="1"/>
      <c r="B184" s="38">
        <v>45329</v>
      </c>
      <c r="C184" s="47"/>
      <c r="D184" s="40"/>
      <c r="E184" s="41" t="s">
        <v>218</v>
      </c>
      <c r="F184" s="41" t="s">
        <v>212</v>
      </c>
      <c r="G184" s="40"/>
      <c r="H184" s="43" t="s">
        <v>219</v>
      </c>
      <c r="I184" s="40"/>
      <c r="J184" s="44">
        <v>2687547.3529882869</v>
      </c>
      <c r="K184" s="44"/>
      <c r="L184" s="44">
        <f t="shared" si="0"/>
        <v>210421224.53298828</v>
      </c>
    </row>
    <row r="185" spans="1:14" ht="99.75" customHeight="1">
      <c r="A185" s="1"/>
      <c r="B185" s="38">
        <v>45329</v>
      </c>
      <c r="C185" s="47"/>
      <c r="D185" s="40"/>
      <c r="E185" s="41" t="s">
        <v>220</v>
      </c>
      <c r="F185" s="41" t="s">
        <v>212</v>
      </c>
      <c r="G185" s="40"/>
      <c r="H185" s="43" t="s">
        <v>221</v>
      </c>
      <c r="I185" s="40"/>
      <c r="J185" s="44">
        <v>3014687.8570117131</v>
      </c>
      <c r="K185" s="44"/>
      <c r="L185" s="44">
        <f t="shared" si="0"/>
        <v>213435912.38999999</v>
      </c>
    </row>
    <row r="186" spans="1:14" ht="99.75" customHeight="1">
      <c r="A186" s="1"/>
      <c r="B186" s="38" t="s">
        <v>222</v>
      </c>
      <c r="C186" s="47" t="s">
        <v>223</v>
      </c>
      <c r="D186" s="40"/>
      <c r="E186" s="40" t="s">
        <v>224</v>
      </c>
      <c r="F186" s="43" t="s">
        <v>225</v>
      </c>
      <c r="G186" s="40"/>
      <c r="H186" s="43" t="s">
        <v>226</v>
      </c>
      <c r="I186" s="40"/>
      <c r="J186" s="48"/>
      <c r="K186" s="44">
        <v>70000</v>
      </c>
      <c r="L186" s="44">
        <f t="shared" si="0"/>
        <v>213365912.38999999</v>
      </c>
    </row>
    <row r="187" spans="1:14" ht="99.75" customHeight="1">
      <c r="A187" s="1"/>
      <c r="B187" s="38">
        <v>45330</v>
      </c>
      <c r="C187" s="47"/>
      <c r="D187" s="40"/>
      <c r="E187" s="40" t="s">
        <v>227</v>
      </c>
      <c r="F187" s="43" t="s">
        <v>212</v>
      </c>
      <c r="G187" s="40"/>
      <c r="H187" s="43" t="s">
        <v>228</v>
      </c>
      <c r="I187" s="40"/>
      <c r="J187" s="48">
        <v>179115322.85947299</v>
      </c>
      <c r="K187" s="44"/>
      <c r="L187" s="44">
        <f t="shared" si="0"/>
        <v>392481235.24947298</v>
      </c>
    </row>
    <row r="188" spans="1:14" ht="99.75" customHeight="1">
      <c r="A188" s="1"/>
      <c r="B188" s="38">
        <v>45330</v>
      </c>
      <c r="C188" s="47"/>
      <c r="D188" s="40"/>
      <c r="E188" s="40" t="s">
        <v>229</v>
      </c>
      <c r="F188" s="43" t="s">
        <v>212</v>
      </c>
      <c r="G188" s="40"/>
      <c r="H188" s="43" t="s">
        <v>230</v>
      </c>
      <c r="I188" s="40"/>
      <c r="J188" s="48">
        <v>169558654.43531299</v>
      </c>
      <c r="K188" s="44"/>
      <c r="L188" s="44">
        <f t="shared" si="0"/>
        <v>562039889.68478596</v>
      </c>
    </row>
    <row r="189" spans="1:14" ht="99.75" customHeight="1">
      <c r="A189" s="1"/>
      <c r="B189" s="38" t="s">
        <v>231</v>
      </c>
      <c r="C189" s="47" t="s">
        <v>232</v>
      </c>
      <c r="D189" s="40"/>
      <c r="E189" s="40" t="s">
        <v>233</v>
      </c>
      <c r="F189" s="43" t="s">
        <v>234</v>
      </c>
      <c r="G189" s="40"/>
      <c r="H189" s="43" t="s">
        <v>235</v>
      </c>
      <c r="I189" s="40"/>
      <c r="J189" s="48"/>
      <c r="K189" s="44">
        <v>300000</v>
      </c>
      <c r="L189" s="44">
        <f t="shared" si="0"/>
        <v>561739889.68478596</v>
      </c>
    </row>
    <row r="190" spans="1:14" ht="99.75" customHeight="1">
      <c r="A190" s="1"/>
      <c r="B190" s="38" t="s">
        <v>231</v>
      </c>
      <c r="C190" s="47" t="s">
        <v>236</v>
      </c>
      <c r="D190" s="40"/>
      <c r="E190" s="40" t="s">
        <v>237</v>
      </c>
      <c r="F190" s="43" t="s">
        <v>238</v>
      </c>
      <c r="G190" s="40"/>
      <c r="H190" s="43" t="s">
        <v>239</v>
      </c>
      <c r="I190" s="40"/>
      <c r="J190" s="48"/>
      <c r="K190" s="44">
        <v>586696</v>
      </c>
      <c r="L190" s="44">
        <f t="shared" si="0"/>
        <v>561153193.68478596</v>
      </c>
    </row>
    <row r="191" spans="1:14" ht="99.75" customHeight="1">
      <c r="A191" s="1"/>
      <c r="B191" s="38" t="s">
        <v>231</v>
      </c>
      <c r="C191" s="47" t="s">
        <v>240</v>
      </c>
      <c r="D191" s="40"/>
      <c r="E191" s="40" t="s">
        <v>241</v>
      </c>
      <c r="F191" s="43" t="s">
        <v>242</v>
      </c>
      <c r="G191" s="40"/>
      <c r="H191" s="43" t="s">
        <v>243</v>
      </c>
      <c r="I191" s="40"/>
      <c r="J191" s="48"/>
      <c r="K191" s="44">
        <v>11800</v>
      </c>
      <c r="L191" s="44">
        <f t="shared" si="0"/>
        <v>561141393.68478596</v>
      </c>
    </row>
    <row r="192" spans="1:14" ht="99.75" customHeight="1">
      <c r="A192" s="1"/>
      <c r="B192" s="38" t="s">
        <v>231</v>
      </c>
      <c r="C192" s="47" t="s">
        <v>244</v>
      </c>
      <c r="D192" s="40"/>
      <c r="E192" s="40" t="s">
        <v>245</v>
      </c>
      <c r="F192" s="43" t="s">
        <v>246</v>
      </c>
      <c r="G192" s="40"/>
      <c r="H192" s="43" t="s">
        <v>247</v>
      </c>
      <c r="I192" s="40"/>
      <c r="J192" s="48"/>
      <c r="K192" s="44">
        <v>86022</v>
      </c>
      <c r="L192" s="44">
        <f t="shared" si="0"/>
        <v>561055371.68478596</v>
      </c>
    </row>
    <row r="193" spans="1:12" ht="99.75" customHeight="1">
      <c r="A193" s="1"/>
      <c r="B193" s="38" t="s">
        <v>231</v>
      </c>
      <c r="C193" s="47" t="s">
        <v>248</v>
      </c>
      <c r="D193" s="40"/>
      <c r="E193" s="40" t="s">
        <v>245</v>
      </c>
      <c r="F193" s="43" t="s">
        <v>249</v>
      </c>
      <c r="G193" s="40"/>
      <c r="H193" s="43" t="s">
        <v>250</v>
      </c>
      <c r="I193" s="40"/>
      <c r="J193" s="48"/>
      <c r="K193" s="44">
        <v>61360</v>
      </c>
      <c r="L193" s="44">
        <f t="shared" si="0"/>
        <v>560994011.68478596</v>
      </c>
    </row>
    <row r="194" spans="1:12" ht="99.75" customHeight="1">
      <c r="A194" s="1"/>
      <c r="B194" s="38" t="s">
        <v>231</v>
      </c>
      <c r="C194" s="47" t="s">
        <v>251</v>
      </c>
      <c r="D194" s="40"/>
      <c r="E194" s="40" t="s">
        <v>252</v>
      </c>
      <c r="F194" s="43" t="s">
        <v>253</v>
      </c>
      <c r="G194" s="40"/>
      <c r="H194" s="43" t="s">
        <v>254</v>
      </c>
      <c r="I194" s="40"/>
      <c r="J194" s="48"/>
      <c r="K194" s="44">
        <v>1371999.97</v>
      </c>
      <c r="L194" s="44">
        <f t="shared" si="0"/>
        <v>559622011.71478593</v>
      </c>
    </row>
    <row r="195" spans="1:12" ht="99.75" customHeight="1">
      <c r="A195" s="1"/>
      <c r="B195" s="38" t="s">
        <v>231</v>
      </c>
      <c r="C195" s="47" t="s">
        <v>255</v>
      </c>
      <c r="D195" s="40"/>
      <c r="E195" s="40" t="s">
        <v>256</v>
      </c>
      <c r="F195" s="43" t="s">
        <v>257</v>
      </c>
      <c r="G195" s="40"/>
      <c r="H195" s="43" t="s">
        <v>258</v>
      </c>
      <c r="I195" s="40"/>
      <c r="J195" s="48"/>
      <c r="K195" s="44">
        <v>14350</v>
      </c>
      <c r="L195" s="44">
        <f t="shared" si="0"/>
        <v>559607661.71478593</v>
      </c>
    </row>
    <row r="196" spans="1:12" ht="99.75" customHeight="1">
      <c r="A196" s="1"/>
      <c r="B196" s="38" t="s">
        <v>231</v>
      </c>
      <c r="C196" s="47" t="s">
        <v>259</v>
      </c>
      <c r="D196" s="40"/>
      <c r="E196" s="40" t="s">
        <v>260</v>
      </c>
      <c r="F196" s="43" t="s">
        <v>261</v>
      </c>
      <c r="G196" s="40"/>
      <c r="H196" s="43" t="s">
        <v>262</v>
      </c>
      <c r="I196" s="40"/>
      <c r="J196" s="48"/>
      <c r="K196" s="44">
        <v>135000</v>
      </c>
      <c r="L196" s="44">
        <f t="shared" si="0"/>
        <v>559472661.71478593</v>
      </c>
    </row>
    <row r="197" spans="1:12" ht="99.75" customHeight="1">
      <c r="A197" s="1"/>
      <c r="B197" s="38" t="s">
        <v>231</v>
      </c>
      <c r="C197" s="47" t="s">
        <v>263</v>
      </c>
      <c r="D197" s="40"/>
      <c r="E197" s="40" t="s">
        <v>241</v>
      </c>
      <c r="F197" s="43" t="s">
        <v>264</v>
      </c>
      <c r="G197" s="40"/>
      <c r="H197" s="43" t="s">
        <v>265</v>
      </c>
      <c r="I197" s="40"/>
      <c r="J197" s="48"/>
      <c r="K197" s="44">
        <v>48970</v>
      </c>
      <c r="L197" s="44">
        <f t="shared" si="0"/>
        <v>559423691.71478593</v>
      </c>
    </row>
    <row r="198" spans="1:12" ht="99.75" customHeight="1">
      <c r="A198" s="1"/>
      <c r="B198" s="38" t="s">
        <v>231</v>
      </c>
      <c r="C198" s="47" t="s">
        <v>266</v>
      </c>
      <c r="D198" s="40"/>
      <c r="E198" s="40" t="s">
        <v>241</v>
      </c>
      <c r="F198" s="49" t="s">
        <v>267</v>
      </c>
      <c r="G198" s="40"/>
      <c r="H198" s="43" t="s">
        <v>268</v>
      </c>
      <c r="I198" s="40"/>
      <c r="J198" s="48"/>
      <c r="K198" s="44">
        <v>11800</v>
      </c>
      <c r="L198" s="44">
        <f t="shared" si="0"/>
        <v>559411891.71478593</v>
      </c>
    </row>
    <row r="199" spans="1:12" ht="99.75" customHeight="1">
      <c r="A199" s="1"/>
      <c r="B199" s="38" t="s">
        <v>231</v>
      </c>
      <c r="C199" s="47" t="s">
        <v>269</v>
      </c>
      <c r="D199" s="47"/>
      <c r="E199" s="40" t="s">
        <v>204</v>
      </c>
      <c r="F199" s="49" t="s">
        <v>270</v>
      </c>
      <c r="G199" s="40"/>
      <c r="H199" s="43" t="s">
        <v>271</v>
      </c>
      <c r="I199" s="40"/>
      <c r="J199" s="44"/>
      <c r="K199" s="44">
        <v>4246830.87</v>
      </c>
      <c r="L199" s="44">
        <f t="shared" si="0"/>
        <v>555165060.84478593</v>
      </c>
    </row>
    <row r="200" spans="1:12" ht="99.75" customHeight="1">
      <c r="A200" s="1"/>
      <c r="B200" s="38">
        <v>45331</v>
      </c>
      <c r="C200" s="47"/>
      <c r="D200" s="47"/>
      <c r="E200" s="40" t="s">
        <v>272</v>
      </c>
      <c r="F200" s="49" t="s">
        <v>212</v>
      </c>
      <c r="G200" s="40"/>
      <c r="H200" s="43" t="s">
        <v>273</v>
      </c>
      <c r="I200" s="40"/>
      <c r="J200" s="44">
        <v>2770407.9755300414</v>
      </c>
      <c r="K200" s="44"/>
      <c r="L200" s="44">
        <f t="shared" si="0"/>
        <v>557935468.82031596</v>
      </c>
    </row>
    <row r="201" spans="1:12" ht="99.75" customHeight="1">
      <c r="A201" s="1"/>
      <c r="B201" s="38">
        <v>45331</v>
      </c>
      <c r="C201" s="47"/>
      <c r="D201" s="47"/>
      <c r="E201" s="40" t="s">
        <v>274</v>
      </c>
      <c r="F201" s="49" t="s">
        <v>212</v>
      </c>
      <c r="G201" s="40"/>
      <c r="H201" s="43" t="s">
        <v>275</v>
      </c>
      <c r="I201" s="40"/>
      <c r="J201" s="44">
        <v>2557445.8044699593</v>
      </c>
      <c r="K201" s="44"/>
      <c r="L201" s="44">
        <f t="shared" si="0"/>
        <v>560492914.6247859</v>
      </c>
    </row>
    <row r="202" spans="1:12" ht="99.75" customHeight="1">
      <c r="A202" s="1"/>
      <c r="B202" s="38">
        <v>45334</v>
      </c>
      <c r="C202" s="47">
        <v>186</v>
      </c>
      <c r="D202" s="40"/>
      <c r="E202" s="41" t="s">
        <v>276</v>
      </c>
      <c r="F202" s="49" t="s">
        <v>277</v>
      </c>
      <c r="G202" s="40"/>
      <c r="H202" s="43" t="s">
        <v>278</v>
      </c>
      <c r="I202" s="40"/>
      <c r="J202" s="44"/>
      <c r="K202" s="44">
        <v>5036100.9000000004</v>
      </c>
      <c r="L202" s="44">
        <f t="shared" si="0"/>
        <v>555456813.72478592</v>
      </c>
    </row>
    <row r="203" spans="1:12" ht="99.75" customHeight="1">
      <c r="A203" s="1"/>
      <c r="B203" s="38">
        <v>45334</v>
      </c>
      <c r="C203" s="47">
        <v>188</v>
      </c>
      <c r="D203" s="47"/>
      <c r="E203" s="41" t="s">
        <v>279</v>
      </c>
      <c r="F203" s="49" t="s">
        <v>277</v>
      </c>
      <c r="G203" s="40"/>
      <c r="H203" s="43" t="s">
        <v>280</v>
      </c>
      <c r="I203" s="40"/>
      <c r="J203" s="44"/>
      <c r="K203" s="44">
        <v>4814489.28</v>
      </c>
      <c r="L203" s="44">
        <f t="shared" si="0"/>
        <v>550642324.44478595</v>
      </c>
    </row>
    <row r="204" spans="1:12" ht="99.75" customHeight="1">
      <c r="A204" s="1"/>
      <c r="B204" s="38">
        <v>45334</v>
      </c>
      <c r="C204" s="47">
        <v>190</v>
      </c>
      <c r="D204" s="47"/>
      <c r="E204" s="41" t="s">
        <v>281</v>
      </c>
      <c r="F204" s="49" t="s">
        <v>277</v>
      </c>
      <c r="G204" s="40"/>
      <c r="H204" s="43" t="s">
        <v>282</v>
      </c>
      <c r="I204" s="40"/>
      <c r="J204" s="44"/>
      <c r="K204" s="44">
        <v>20000</v>
      </c>
      <c r="L204" s="44">
        <f t="shared" si="0"/>
        <v>550622324.44478595</v>
      </c>
    </row>
    <row r="205" spans="1:12" ht="99.75" customHeight="1">
      <c r="A205" s="1"/>
      <c r="B205" s="38">
        <v>45334</v>
      </c>
      <c r="C205" s="47" t="s">
        <v>283</v>
      </c>
      <c r="D205" s="47"/>
      <c r="E205" s="41" t="s">
        <v>284</v>
      </c>
      <c r="F205" s="49" t="s">
        <v>277</v>
      </c>
      <c r="G205" s="40"/>
      <c r="H205" s="43" t="s">
        <v>285</v>
      </c>
      <c r="I205" s="40"/>
      <c r="J205" s="44"/>
      <c r="K205" s="44">
        <v>39266.6</v>
      </c>
      <c r="L205" s="44">
        <f t="shared" si="0"/>
        <v>550583057.84478593</v>
      </c>
    </row>
    <row r="206" spans="1:12" ht="99.75" customHeight="1">
      <c r="A206" s="1"/>
      <c r="B206" s="38">
        <v>45334</v>
      </c>
      <c r="C206" s="50" t="s">
        <v>286</v>
      </c>
      <c r="D206" s="50"/>
      <c r="E206" s="41" t="s">
        <v>287</v>
      </c>
      <c r="F206" s="51" t="s">
        <v>288</v>
      </c>
      <c r="G206" s="52"/>
      <c r="H206" s="53" t="s">
        <v>289</v>
      </c>
      <c r="I206" s="52"/>
      <c r="J206" s="54"/>
      <c r="K206" s="54">
        <v>9035432.5399999991</v>
      </c>
      <c r="L206" s="44">
        <f t="shared" si="0"/>
        <v>541547625.30478597</v>
      </c>
    </row>
    <row r="207" spans="1:12" ht="99.75" customHeight="1">
      <c r="A207" s="1"/>
      <c r="B207" s="38">
        <v>45335</v>
      </c>
      <c r="C207" s="50">
        <v>205</v>
      </c>
      <c r="D207" s="50"/>
      <c r="E207" s="41" t="s">
        <v>290</v>
      </c>
      <c r="F207" s="51" t="s">
        <v>291</v>
      </c>
      <c r="G207" s="52"/>
      <c r="H207" s="53" t="s">
        <v>292</v>
      </c>
      <c r="I207" s="52"/>
      <c r="J207" s="54"/>
      <c r="K207" s="54">
        <v>11554324</v>
      </c>
      <c r="L207" s="44">
        <f t="shared" si="0"/>
        <v>529993301.30478597</v>
      </c>
    </row>
    <row r="208" spans="1:12" ht="99.75" customHeight="1">
      <c r="A208" s="1"/>
      <c r="B208" s="38">
        <v>45336</v>
      </c>
      <c r="C208" s="47">
        <v>211</v>
      </c>
      <c r="D208" s="47"/>
      <c r="E208" s="49" t="s">
        <v>293</v>
      </c>
      <c r="F208" s="49" t="s">
        <v>294</v>
      </c>
      <c r="G208" s="40"/>
      <c r="H208" s="43" t="s">
        <v>295</v>
      </c>
      <c r="I208" s="40"/>
      <c r="J208" s="44"/>
      <c r="K208" s="44">
        <v>151918.23000000001</v>
      </c>
      <c r="L208" s="44">
        <f t="shared" si="0"/>
        <v>529841383.07478595</v>
      </c>
    </row>
    <row r="209" spans="1:14" ht="99.75" customHeight="1">
      <c r="A209" s="1"/>
      <c r="B209" s="38">
        <v>45336</v>
      </c>
      <c r="C209" s="47">
        <v>213</v>
      </c>
      <c r="D209" s="47"/>
      <c r="E209" s="49" t="s">
        <v>296</v>
      </c>
      <c r="F209" s="49" t="s">
        <v>297</v>
      </c>
      <c r="G209" s="40"/>
      <c r="H209" s="43" t="s">
        <v>298</v>
      </c>
      <c r="I209" s="40"/>
      <c r="J209" s="44"/>
      <c r="K209" s="44">
        <v>12390</v>
      </c>
      <c r="L209" s="44">
        <f t="shared" si="0"/>
        <v>529828993.07478595</v>
      </c>
    </row>
    <row r="210" spans="1:14" ht="99.75" customHeight="1">
      <c r="A210" s="1"/>
      <c r="B210" s="38" t="s">
        <v>299</v>
      </c>
      <c r="C210" s="47" t="s">
        <v>300</v>
      </c>
      <c r="D210" s="47"/>
      <c r="E210" s="49" t="s">
        <v>301</v>
      </c>
      <c r="F210" s="49" t="s">
        <v>302</v>
      </c>
      <c r="G210" s="40"/>
      <c r="H210" s="43" t="s">
        <v>303</v>
      </c>
      <c r="I210" s="40"/>
      <c r="J210" s="44"/>
      <c r="K210" s="44">
        <v>6052650.5999999996</v>
      </c>
      <c r="L210" s="44">
        <f t="shared" si="0"/>
        <v>523776342.47478592</v>
      </c>
    </row>
    <row r="211" spans="1:14" ht="99.75" customHeight="1">
      <c r="A211" s="1"/>
      <c r="B211" s="38" t="s">
        <v>304</v>
      </c>
      <c r="C211" s="47" t="s">
        <v>305</v>
      </c>
      <c r="D211" s="47"/>
      <c r="E211" s="49" t="s">
        <v>204</v>
      </c>
      <c r="F211" s="49" t="s">
        <v>306</v>
      </c>
      <c r="G211" s="40"/>
      <c r="H211" s="43" t="s">
        <v>307</v>
      </c>
      <c r="I211" s="40"/>
      <c r="J211" s="44"/>
      <c r="K211" s="44">
        <v>19506976.969999999</v>
      </c>
      <c r="L211" s="44">
        <f t="shared" si="0"/>
        <v>504269365.5047859</v>
      </c>
    </row>
    <row r="212" spans="1:14" ht="99.75" customHeight="1">
      <c r="A212" s="1"/>
      <c r="B212" s="38" t="s">
        <v>304</v>
      </c>
      <c r="C212" s="47" t="s">
        <v>308</v>
      </c>
      <c r="D212" s="47"/>
      <c r="E212" s="49" t="s">
        <v>309</v>
      </c>
      <c r="F212" s="49" t="s">
        <v>310</v>
      </c>
      <c r="G212" s="40"/>
      <c r="H212" s="43" t="s">
        <v>311</v>
      </c>
      <c r="I212" s="40"/>
      <c r="J212" s="44"/>
      <c r="K212" s="44">
        <v>66000</v>
      </c>
      <c r="L212" s="44">
        <f t="shared" si="0"/>
        <v>504203365.5047859</v>
      </c>
    </row>
    <row r="213" spans="1:14" ht="99.75" customHeight="1">
      <c r="A213" s="1"/>
      <c r="B213" s="38" t="s">
        <v>304</v>
      </c>
      <c r="C213" s="47" t="s">
        <v>312</v>
      </c>
      <c r="D213" s="47"/>
      <c r="E213" s="49" t="s">
        <v>313</v>
      </c>
      <c r="F213" s="49" t="s">
        <v>310</v>
      </c>
      <c r="G213" s="40"/>
      <c r="H213" s="43" t="s">
        <v>314</v>
      </c>
      <c r="I213" s="40"/>
      <c r="J213" s="44"/>
      <c r="K213" s="44">
        <v>22842.639999999999</v>
      </c>
      <c r="L213" s="44">
        <f t="shared" si="0"/>
        <v>504180522.86478591</v>
      </c>
    </row>
    <row r="214" spans="1:14" ht="99.75" customHeight="1">
      <c r="A214" s="1"/>
      <c r="B214" s="38" t="s">
        <v>304</v>
      </c>
      <c r="C214" s="47" t="s">
        <v>315</v>
      </c>
      <c r="D214" s="47"/>
      <c r="E214" s="49" t="s">
        <v>316</v>
      </c>
      <c r="F214" s="49" t="s">
        <v>310</v>
      </c>
      <c r="G214" s="40"/>
      <c r="H214" s="43" t="s">
        <v>317</v>
      </c>
      <c r="I214" s="40"/>
      <c r="J214" s="44"/>
      <c r="K214" s="44">
        <v>13037000</v>
      </c>
      <c r="L214" s="44">
        <f t="shared" si="0"/>
        <v>491143522.86478591</v>
      </c>
      <c r="N214" s="55"/>
    </row>
    <row r="215" spans="1:14" ht="99.75" customHeight="1">
      <c r="A215" s="1"/>
      <c r="B215" s="38" t="s">
        <v>304</v>
      </c>
      <c r="C215" s="47" t="s">
        <v>318</v>
      </c>
      <c r="D215" s="47"/>
      <c r="E215" s="49" t="s">
        <v>316</v>
      </c>
      <c r="F215" s="49" t="s">
        <v>310</v>
      </c>
      <c r="G215" s="40"/>
      <c r="H215" s="43" t="s">
        <v>319</v>
      </c>
      <c r="I215" s="40"/>
      <c r="J215" s="44"/>
      <c r="K215" s="44">
        <v>2070000</v>
      </c>
      <c r="L215" s="44">
        <f t="shared" si="0"/>
        <v>489073522.86478591</v>
      </c>
      <c r="N215" s="55"/>
    </row>
    <row r="216" spans="1:14" ht="99.75" customHeight="1">
      <c r="A216" s="1"/>
      <c r="B216" s="38">
        <v>45341</v>
      </c>
      <c r="C216" s="47"/>
      <c r="D216" s="47"/>
      <c r="E216" s="49" t="s">
        <v>320</v>
      </c>
      <c r="F216" s="49" t="s">
        <v>212</v>
      </c>
      <c r="G216" s="40"/>
      <c r="H216" s="43" t="s">
        <v>321</v>
      </c>
      <c r="I216" s="40"/>
      <c r="J216" s="44">
        <v>2381194.6960619236</v>
      </c>
      <c r="K216" s="44"/>
      <c r="L216" s="44">
        <f t="shared" si="0"/>
        <v>491454717.56084782</v>
      </c>
      <c r="N216" s="55"/>
    </row>
    <row r="217" spans="1:14" ht="99.75" customHeight="1">
      <c r="A217" s="1"/>
      <c r="B217" s="38">
        <v>45341</v>
      </c>
      <c r="C217" s="47"/>
      <c r="D217" s="47"/>
      <c r="E217" s="49" t="s">
        <v>322</v>
      </c>
      <c r="F217" s="49" t="s">
        <v>212</v>
      </c>
      <c r="G217" s="40"/>
      <c r="H217" s="43" t="s">
        <v>323</v>
      </c>
      <c r="I217" s="40"/>
      <c r="J217" s="44">
        <v>2384046.653938076</v>
      </c>
      <c r="K217" s="44"/>
      <c r="L217" s="44">
        <f t="shared" si="0"/>
        <v>493838764.21478587</v>
      </c>
    </row>
    <row r="218" spans="1:14" ht="99.75" customHeight="1">
      <c r="A218" s="1"/>
      <c r="B218" s="38">
        <v>45342</v>
      </c>
      <c r="C218" s="47">
        <v>254</v>
      </c>
      <c r="D218" s="47"/>
      <c r="E218" s="49" t="s">
        <v>233</v>
      </c>
      <c r="F218" s="49" t="s">
        <v>324</v>
      </c>
      <c r="G218" s="40"/>
      <c r="H218" s="43" t="s">
        <v>325</v>
      </c>
      <c r="I218" s="40"/>
      <c r="J218" s="44"/>
      <c r="K218" s="44">
        <v>388438.38</v>
      </c>
      <c r="L218" s="44">
        <f t="shared" si="0"/>
        <v>493450325.83478588</v>
      </c>
    </row>
    <row r="219" spans="1:14" ht="99.75" customHeight="1">
      <c r="A219" s="1"/>
      <c r="B219" s="38">
        <v>45342</v>
      </c>
      <c r="C219" s="47">
        <v>256</v>
      </c>
      <c r="D219" s="47"/>
      <c r="E219" s="49" t="s">
        <v>199</v>
      </c>
      <c r="F219" s="49" t="s">
        <v>200</v>
      </c>
      <c r="G219" s="40"/>
      <c r="H219" s="43" t="s">
        <v>326</v>
      </c>
      <c r="I219" s="40"/>
      <c r="J219" s="44"/>
      <c r="K219" s="44">
        <v>21240</v>
      </c>
      <c r="L219" s="44">
        <f t="shared" si="0"/>
        <v>493429085.83478588</v>
      </c>
    </row>
    <row r="220" spans="1:14" ht="99.75" customHeight="1">
      <c r="A220" s="1"/>
      <c r="B220" s="38">
        <v>45342</v>
      </c>
      <c r="C220" s="47">
        <v>258</v>
      </c>
      <c r="D220" s="47"/>
      <c r="E220" s="49" t="s">
        <v>327</v>
      </c>
      <c r="F220" s="49" t="s">
        <v>328</v>
      </c>
      <c r="G220" s="40"/>
      <c r="H220" s="43" t="s">
        <v>329</v>
      </c>
      <c r="I220" s="40"/>
      <c r="J220" s="44"/>
      <c r="K220" s="44">
        <v>25740</v>
      </c>
      <c r="L220" s="44">
        <f t="shared" si="0"/>
        <v>493403345.83478588</v>
      </c>
    </row>
    <row r="221" spans="1:14" ht="99.75" customHeight="1">
      <c r="A221" s="1"/>
      <c r="B221" s="38">
        <v>45342</v>
      </c>
      <c r="C221" s="47">
        <v>260</v>
      </c>
      <c r="D221" s="47"/>
      <c r="E221" s="49" t="s">
        <v>191</v>
      </c>
      <c r="F221" s="49" t="s">
        <v>192</v>
      </c>
      <c r="G221" s="40"/>
      <c r="H221" s="43" t="s">
        <v>330</v>
      </c>
      <c r="I221" s="40"/>
      <c r="J221" s="44"/>
      <c r="K221" s="44">
        <v>16666.32</v>
      </c>
      <c r="L221" s="44">
        <f t="shared" si="0"/>
        <v>493386679.51478589</v>
      </c>
    </row>
    <row r="222" spans="1:14" ht="99.75" customHeight="1">
      <c r="A222" s="1"/>
      <c r="B222" s="38">
        <v>45342</v>
      </c>
      <c r="C222" s="47">
        <v>263</v>
      </c>
      <c r="D222" s="47"/>
      <c r="E222" s="49" t="s">
        <v>331</v>
      </c>
      <c r="F222" s="49" t="s">
        <v>332</v>
      </c>
      <c r="G222" s="40"/>
      <c r="H222" s="43" t="s">
        <v>333</v>
      </c>
      <c r="I222" s="40"/>
      <c r="J222" s="44"/>
      <c r="K222" s="44">
        <v>216003.72</v>
      </c>
      <c r="L222" s="44">
        <f t="shared" si="0"/>
        <v>493170675.79478586</v>
      </c>
    </row>
    <row r="223" spans="1:14" ht="99.75" customHeight="1">
      <c r="A223" s="1"/>
      <c r="B223" s="38">
        <v>45343</v>
      </c>
      <c r="C223" s="47">
        <v>272</v>
      </c>
      <c r="D223" s="47"/>
      <c r="E223" s="49" t="s">
        <v>334</v>
      </c>
      <c r="F223" s="49" t="s">
        <v>335</v>
      </c>
      <c r="G223" s="40"/>
      <c r="H223" s="43" t="s">
        <v>336</v>
      </c>
      <c r="I223" s="40"/>
      <c r="J223" s="44"/>
      <c r="K223" s="44">
        <v>6180496.8899999997</v>
      </c>
      <c r="L223" s="44">
        <f t="shared" si="0"/>
        <v>486990178.90478587</v>
      </c>
    </row>
    <row r="224" spans="1:14" ht="99.75" customHeight="1">
      <c r="A224" s="1"/>
      <c r="B224" s="38" t="s">
        <v>337</v>
      </c>
      <c r="C224" s="47" t="s">
        <v>338</v>
      </c>
      <c r="D224" s="47"/>
      <c r="E224" s="49" t="s">
        <v>339</v>
      </c>
      <c r="F224" s="49" t="s">
        <v>310</v>
      </c>
      <c r="G224" s="40"/>
      <c r="H224" s="43" t="s">
        <v>340</v>
      </c>
      <c r="I224" s="40"/>
      <c r="J224" s="44"/>
      <c r="K224" s="44">
        <v>125587.23</v>
      </c>
      <c r="L224" s="44">
        <f t="shared" si="0"/>
        <v>486864591.67478585</v>
      </c>
    </row>
    <row r="225" spans="1:14" ht="99.75" customHeight="1">
      <c r="A225" s="1"/>
      <c r="B225" s="38" t="s">
        <v>337</v>
      </c>
      <c r="C225" s="47"/>
      <c r="D225" s="47"/>
      <c r="E225" s="49" t="s">
        <v>341</v>
      </c>
      <c r="F225" s="49" t="s">
        <v>310</v>
      </c>
      <c r="G225" s="40"/>
      <c r="H225" s="43" t="s">
        <v>342</v>
      </c>
      <c r="I225" s="40"/>
      <c r="J225" s="44">
        <v>2610689.3937109089</v>
      </c>
      <c r="K225" s="44"/>
      <c r="L225" s="44">
        <f t="shared" si="0"/>
        <v>489475281.06849676</v>
      </c>
    </row>
    <row r="226" spans="1:14" ht="99.75" customHeight="1">
      <c r="A226" s="1"/>
      <c r="B226" s="38" t="s">
        <v>337</v>
      </c>
      <c r="C226" s="47"/>
      <c r="D226" s="47"/>
      <c r="E226" s="49" t="s">
        <v>343</v>
      </c>
      <c r="F226" s="49" t="s">
        <v>310</v>
      </c>
      <c r="G226" s="40"/>
      <c r="H226" s="43" t="s">
        <v>344</v>
      </c>
      <c r="I226" s="40"/>
      <c r="J226" s="44">
        <v>158978874.36128908</v>
      </c>
      <c r="K226" s="44"/>
      <c r="L226" s="44">
        <f t="shared" si="0"/>
        <v>648454155.42978585</v>
      </c>
    </row>
    <row r="227" spans="1:14" ht="99.75" customHeight="1">
      <c r="A227" s="1"/>
      <c r="B227" s="38" t="s">
        <v>345</v>
      </c>
      <c r="C227" s="47" t="s">
        <v>346</v>
      </c>
      <c r="D227" s="47"/>
      <c r="E227" s="49" t="s">
        <v>347</v>
      </c>
      <c r="F227" s="49" t="s">
        <v>348</v>
      </c>
      <c r="G227" s="40"/>
      <c r="H227" s="43" t="s">
        <v>349</v>
      </c>
      <c r="I227" s="40"/>
      <c r="J227" s="44"/>
      <c r="K227" s="44">
        <v>37878</v>
      </c>
      <c r="L227" s="44">
        <f t="shared" si="0"/>
        <v>648416277.42978585</v>
      </c>
    </row>
    <row r="228" spans="1:14" ht="99.75" customHeight="1">
      <c r="A228" s="1"/>
      <c r="B228" s="38" t="s">
        <v>345</v>
      </c>
      <c r="C228" s="47" t="s">
        <v>350</v>
      </c>
      <c r="D228" s="47"/>
      <c r="E228" s="49" t="s">
        <v>256</v>
      </c>
      <c r="F228" s="49" t="s">
        <v>348</v>
      </c>
      <c r="G228" s="40"/>
      <c r="H228" s="43" t="s">
        <v>351</v>
      </c>
      <c r="I228" s="40"/>
      <c r="J228" s="44"/>
      <c r="K228" s="44">
        <v>13530</v>
      </c>
      <c r="L228" s="44">
        <f t="shared" si="0"/>
        <v>648402747.42978585</v>
      </c>
    </row>
    <row r="229" spans="1:14" ht="99.75" customHeight="1">
      <c r="A229" s="1"/>
      <c r="B229" s="38" t="s">
        <v>345</v>
      </c>
      <c r="C229" s="47" t="s">
        <v>352</v>
      </c>
      <c r="D229" s="47"/>
      <c r="E229" s="49" t="s">
        <v>353</v>
      </c>
      <c r="F229" s="49" t="s">
        <v>354</v>
      </c>
      <c r="G229" s="40"/>
      <c r="H229" s="43" t="s">
        <v>355</v>
      </c>
      <c r="I229" s="40"/>
      <c r="J229" s="44"/>
      <c r="K229" s="44">
        <v>70800</v>
      </c>
      <c r="L229" s="44">
        <f t="shared" si="0"/>
        <v>648331947.42978585</v>
      </c>
    </row>
    <row r="230" spans="1:14" ht="99.75" customHeight="1">
      <c r="A230" s="1"/>
      <c r="B230" s="38" t="s">
        <v>345</v>
      </c>
      <c r="C230" s="47" t="s">
        <v>356</v>
      </c>
      <c r="D230" s="47"/>
      <c r="E230" s="49" t="s">
        <v>241</v>
      </c>
      <c r="F230" s="49" t="s">
        <v>357</v>
      </c>
      <c r="G230" s="40"/>
      <c r="H230" s="43" t="s">
        <v>358</v>
      </c>
      <c r="I230" s="40"/>
      <c r="J230" s="44"/>
      <c r="K230" s="44">
        <v>47200</v>
      </c>
      <c r="L230" s="44">
        <f t="shared" si="0"/>
        <v>648284747.42978585</v>
      </c>
    </row>
    <row r="231" spans="1:14" ht="99.75" customHeight="1">
      <c r="A231" s="1"/>
      <c r="B231" s="38" t="s">
        <v>345</v>
      </c>
      <c r="C231" s="47" t="s">
        <v>359</v>
      </c>
      <c r="D231" s="47"/>
      <c r="E231" s="49" t="s">
        <v>199</v>
      </c>
      <c r="F231" s="49" t="s">
        <v>360</v>
      </c>
      <c r="G231" s="40"/>
      <c r="H231" s="43" t="s">
        <v>361</v>
      </c>
      <c r="I231" s="40"/>
      <c r="J231" s="44"/>
      <c r="K231" s="44">
        <v>220748.51</v>
      </c>
      <c r="L231" s="44">
        <f t="shared" si="0"/>
        <v>648063998.91978586</v>
      </c>
    </row>
    <row r="232" spans="1:14" ht="99.75" customHeight="1">
      <c r="A232" s="1"/>
      <c r="B232" s="38" t="s">
        <v>345</v>
      </c>
      <c r="C232" s="47" t="s">
        <v>362</v>
      </c>
      <c r="D232" s="47"/>
      <c r="E232" s="49" t="s">
        <v>204</v>
      </c>
      <c r="F232" s="49" t="s">
        <v>363</v>
      </c>
      <c r="G232" s="40"/>
      <c r="H232" s="43" t="s">
        <v>364</v>
      </c>
      <c r="I232" s="40"/>
      <c r="J232" s="44"/>
      <c r="K232" s="44">
        <v>6177242.3699999992</v>
      </c>
      <c r="L232" s="44">
        <f t="shared" si="0"/>
        <v>641886756.54978585</v>
      </c>
    </row>
    <row r="233" spans="1:14" ht="99.75" customHeight="1">
      <c r="A233" s="1"/>
      <c r="B233" s="38" t="s">
        <v>345</v>
      </c>
      <c r="C233" s="47" t="s">
        <v>365</v>
      </c>
      <c r="D233" s="47"/>
      <c r="E233" s="49" t="s">
        <v>199</v>
      </c>
      <c r="F233" s="49" t="s">
        <v>360</v>
      </c>
      <c r="G233" s="40"/>
      <c r="H233" s="43" t="s">
        <v>366</v>
      </c>
      <c r="I233" s="40"/>
      <c r="J233" s="44"/>
      <c r="K233" s="44">
        <v>42274.39</v>
      </c>
      <c r="L233" s="44">
        <f t="shared" si="0"/>
        <v>641844482.15978587</v>
      </c>
    </row>
    <row r="234" spans="1:14" ht="99.75" customHeight="1">
      <c r="A234" s="1"/>
      <c r="B234" s="38" t="s">
        <v>345</v>
      </c>
      <c r="C234" s="47" t="s">
        <v>367</v>
      </c>
      <c r="D234" s="47"/>
      <c r="E234" s="49" t="s">
        <v>204</v>
      </c>
      <c r="F234" s="49" t="s">
        <v>368</v>
      </c>
      <c r="G234" s="40"/>
      <c r="H234" s="43" t="s">
        <v>369</v>
      </c>
      <c r="I234" s="40"/>
      <c r="J234" s="44"/>
      <c r="K234" s="44">
        <v>11890337.32</v>
      </c>
      <c r="L234" s="44">
        <f t="shared" si="0"/>
        <v>629954144.83978581</v>
      </c>
      <c r="N234" s="56"/>
    </row>
    <row r="235" spans="1:14" ht="99.75" customHeight="1">
      <c r="A235" s="1"/>
      <c r="B235" s="38">
        <v>45348</v>
      </c>
      <c r="C235" s="47">
        <v>342</v>
      </c>
      <c r="D235" s="47"/>
      <c r="E235" s="49" t="s">
        <v>370</v>
      </c>
      <c r="F235" s="49" t="s">
        <v>371</v>
      </c>
      <c r="G235" s="40"/>
      <c r="H235" s="43" t="s">
        <v>372</v>
      </c>
      <c r="I235" s="40"/>
      <c r="J235" s="44"/>
      <c r="K235" s="44">
        <v>5458551.9800000004</v>
      </c>
      <c r="L235" s="44">
        <f t="shared" si="0"/>
        <v>624495592.8597858</v>
      </c>
      <c r="N235" s="56"/>
    </row>
    <row r="236" spans="1:14" ht="99.75" customHeight="1">
      <c r="A236" s="1"/>
      <c r="B236" s="38">
        <v>45348</v>
      </c>
      <c r="C236" s="47">
        <v>344</v>
      </c>
      <c r="D236" s="47"/>
      <c r="E236" s="49" t="s">
        <v>204</v>
      </c>
      <c r="F236" s="49" t="s">
        <v>373</v>
      </c>
      <c r="G236" s="40"/>
      <c r="H236" s="43" t="s">
        <v>374</v>
      </c>
      <c r="I236" s="40"/>
      <c r="J236" s="44"/>
      <c r="K236" s="44">
        <v>11180164.109999999</v>
      </c>
      <c r="L236" s="44">
        <f t="shared" si="0"/>
        <v>613315428.74978578</v>
      </c>
      <c r="N236" s="56"/>
    </row>
    <row r="237" spans="1:14" ht="99.75" customHeight="1">
      <c r="A237" s="1"/>
      <c r="B237" s="38">
        <v>45348</v>
      </c>
      <c r="C237" s="47">
        <v>347</v>
      </c>
      <c r="D237" s="47"/>
      <c r="E237" s="49" t="s">
        <v>316</v>
      </c>
      <c r="F237" s="49" t="s">
        <v>310</v>
      </c>
      <c r="G237" s="40"/>
      <c r="H237" s="43" t="s">
        <v>375</v>
      </c>
      <c r="I237" s="40"/>
      <c r="J237" s="44"/>
      <c r="K237" s="44">
        <v>13051500</v>
      </c>
      <c r="L237" s="44">
        <f t="shared" si="0"/>
        <v>600263928.74978578</v>
      </c>
    </row>
    <row r="238" spans="1:14" ht="99.75" customHeight="1">
      <c r="A238" s="1"/>
      <c r="B238" s="38">
        <v>45348</v>
      </c>
      <c r="C238" s="47">
        <v>354</v>
      </c>
      <c r="D238" s="47"/>
      <c r="E238" s="49" t="s">
        <v>376</v>
      </c>
      <c r="F238" s="49" t="s">
        <v>377</v>
      </c>
      <c r="G238" s="40"/>
      <c r="H238" s="43" t="s">
        <v>378</v>
      </c>
      <c r="I238" s="40"/>
      <c r="J238" s="44"/>
      <c r="K238" s="44">
        <v>7508485.4400000004</v>
      </c>
      <c r="L238" s="44">
        <f t="shared" ref="L238:L245" si="1">+L237+J238-K238</f>
        <v>592755443.30978572</v>
      </c>
    </row>
    <row r="239" spans="1:14" ht="99.75" customHeight="1">
      <c r="A239" s="1"/>
      <c r="B239" s="38">
        <v>45348</v>
      </c>
      <c r="C239" s="47">
        <v>359</v>
      </c>
      <c r="D239" s="47"/>
      <c r="E239" s="49" t="s">
        <v>204</v>
      </c>
      <c r="F239" s="49" t="s">
        <v>379</v>
      </c>
      <c r="G239" s="40"/>
      <c r="H239" s="43" t="s">
        <v>380</v>
      </c>
      <c r="I239" s="40"/>
      <c r="J239" s="44"/>
      <c r="K239" s="44">
        <v>29566874.030000001</v>
      </c>
      <c r="L239" s="44">
        <f t="shared" si="1"/>
        <v>563188569.27978575</v>
      </c>
    </row>
    <row r="240" spans="1:14" ht="99.75" customHeight="1">
      <c r="A240" s="1"/>
      <c r="B240" s="38">
        <v>45350</v>
      </c>
      <c r="C240" s="47">
        <v>363</v>
      </c>
      <c r="D240" s="47"/>
      <c r="E240" s="49" t="s">
        <v>316</v>
      </c>
      <c r="F240" s="49" t="s">
        <v>310</v>
      </c>
      <c r="G240" s="40"/>
      <c r="H240" s="43" t="s">
        <v>381</v>
      </c>
      <c r="I240" s="40"/>
      <c r="J240" s="44"/>
      <c r="K240" s="44">
        <v>2140000</v>
      </c>
      <c r="L240" s="44">
        <f t="shared" si="1"/>
        <v>561048569.27978575</v>
      </c>
    </row>
    <row r="241" spans="1:14" ht="99.75" customHeight="1">
      <c r="A241" s="1"/>
      <c r="B241" s="38">
        <v>45350</v>
      </c>
      <c r="C241" s="47">
        <v>368</v>
      </c>
      <c r="D241" s="47"/>
      <c r="E241" s="49" t="s">
        <v>313</v>
      </c>
      <c r="F241" s="49" t="s">
        <v>310</v>
      </c>
      <c r="G241" s="40"/>
      <c r="H241" s="43" t="s">
        <v>314</v>
      </c>
      <c r="I241" s="40"/>
      <c r="J241" s="44"/>
      <c r="K241" s="44">
        <v>387632.67</v>
      </c>
      <c r="L241" s="44">
        <f t="shared" si="1"/>
        <v>560660936.6097858</v>
      </c>
    </row>
    <row r="242" spans="1:14" ht="99.75" customHeight="1">
      <c r="A242" s="1"/>
      <c r="B242" s="38">
        <v>45351</v>
      </c>
      <c r="C242" s="47">
        <v>373</v>
      </c>
      <c r="D242" s="47"/>
      <c r="E242" s="49" t="s">
        <v>204</v>
      </c>
      <c r="F242" s="49" t="s">
        <v>382</v>
      </c>
      <c r="G242" s="40"/>
      <c r="H242" s="43" t="s">
        <v>383</v>
      </c>
      <c r="I242" s="40"/>
      <c r="J242" s="44"/>
      <c r="K242" s="44">
        <v>4432595.29</v>
      </c>
      <c r="L242" s="44">
        <f t="shared" si="1"/>
        <v>556228341.31978583</v>
      </c>
    </row>
    <row r="243" spans="1:14" ht="99.75" customHeight="1">
      <c r="A243" s="1"/>
      <c r="B243" s="38">
        <v>45351</v>
      </c>
      <c r="C243" s="47" t="s">
        <v>384</v>
      </c>
      <c r="D243" s="47"/>
      <c r="E243" s="49" t="s">
        <v>316</v>
      </c>
      <c r="F243" s="49" t="s">
        <v>310</v>
      </c>
      <c r="G243" s="40"/>
      <c r="H243" s="43" t="s">
        <v>385</v>
      </c>
      <c r="I243" s="40"/>
      <c r="J243" s="44"/>
      <c r="K243" s="44">
        <v>1500</v>
      </c>
      <c r="L243" s="44">
        <f t="shared" si="1"/>
        <v>556226841.31978583</v>
      </c>
    </row>
    <row r="244" spans="1:14" ht="99.75" customHeight="1">
      <c r="A244" s="1"/>
      <c r="B244" s="38">
        <v>45351</v>
      </c>
      <c r="C244" s="47">
        <v>386</v>
      </c>
      <c r="D244" s="47"/>
      <c r="E244" s="49" t="s">
        <v>204</v>
      </c>
      <c r="F244" s="49" t="s">
        <v>386</v>
      </c>
      <c r="G244" s="40"/>
      <c r="H244" s="43" t="s">
        <v>387</v>
      </c>
      <c r="I244" s="40"/>
      <c r="J244" s="44"/>
      <c r="K244" s="44">
        <v>19308897.260000002</v>
      </c>
      <c r="L244" s="44">
        <f t="shared" si="1"/>
        <v>536917944.05978584</v>
      </c>
    </row>
    <row r="245" spans="1:14" ht="99.75" customHeight="1">
      <c r="A245" s="1"/>
      <c r="B245" s="38">
        <v>45351</v>
      </c>
      <c r="C245" s="47">
        <v>390</v>
      </c>
      <c r="D245" s="47"/>
      <c r="E245" s="49" t="s">
        <v>204</v>
      </c>
      <c r="F245" s="49" t="s">
        <v>388</v>
      </c>
      <c r="G245" s="40"/>
      <c r="H245" s="43" t="s">
        <v>389</v>
      </c>
      <c r="I245" s="40"/>
      <c r="J245" s="44"/>
      <c r="K245" s="44">
        <v>12479839.98</v>
      </c>
      <c r="L245" s="44">
        <f t="shared" si="1"/>
        <v>524438104.07978582</v>
      </c>
    </row>
    <row r="246" spans="1:14" ht="99.75" customHeight="1">
      <c r="B246" s="38"/>
      <c r="C246" s="47"/>
      <c r="D246" s="47"/>
      <c r="E246" s="49"/>
      <c r="F246" s="41"/>
      <c r="G246" s="40"/>
      <c r="H246" s="43"/>
      <c r="I246" s="40"/>
      <c r="J246" s="44"/>
      <c r="K246" s="44"/>
      <c r="L246" s="44"/>
      <c r="M246" s="46"/>
    </row>
    <row r="247" spans="1:14" ht="58.5" customHeight="1" thickBot="1">
      <c r="B247" s="66" t="s">
        <v>169</v>
      </c>
      <c r="C247" s="66"/>
      <c r="D247" s="66"/>
      <c r="E247" s="66"/>
      <c r="F247" s="66"/>
      <c r="G247" s="66"/>
      <c r="H247" s="66"/>
      <c r="I247" s="57"/>
      <c r="J247" s="58">
        <f>SUM(J173:J246)</f>
        <v>656167650.18978596</v>
      </c>
      <c r="K247" s="58">
        <f>SUM(K173:K246)</f>
        <v>235516045.66999996</v>
      </c>
      <c r="L247" s="58">
        <f>+L245</f>
        <v>524438104.07978582</v>
      </c>
      <c r="N247" s="59"/>
    </row>
    <row r="248" spans="1:14" ht="18.75" thickTop="1"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1"/>
    </row>
    <row r="249" spans="1:14" ht="18">
      <c r="B249" s="1"/>
      <c r="C249" s="1"/>
      <c r="D249" s="1"/>
      <c r="E249" s="1"/>
      <c r="F249" s="1"/>
      <c r="G249" s="1"/>
      <c r="H249" s="67" t="s">
        <v>390</v>
      </c>
      <c r="I249" s="68"/>
      <c r="J249" s="69"/>
      <c r="K249" s="2"/>
      <c r="L249" s="1"/>
    </row>
    <row r="250" spans="1:14" ht="18">
      <c r="B250" s="1"/>
      <c r="C250" s="1"/>
      <c r="D250" s="1"/>
      <c r="E250" s="1"/>
      <c r="F250" s="1"/>
      <c r="G250" s="1"/>
      <c r="H250" s="1" t="s">
        <v>391</v>
      </c>
      <c r="I250" s="1"/>
      <c r="J250" s="60">
        <f>+K247</f>
        <v>235516045.66999996</v>
      </c>
      <c r="K250" s="2"/>
      <c r="L250" s="1"/>
    </row>
    <row r="251" spans="1:14" ht="18">
      <c r="B251" s="1"/>
      <c r="C251" s="1"/>
      <c r="D251" s="1"/>
      <c r="E251" s="1"/>
      <c r="F251" s="1"/>
      <c r="G251" s="1"/>
      <c r="H251" s="1" t="s">
        <v>392</v>
      </c>
      <c r="I251" s="1"/>
      <c r="J251" s="61">
        <v>235446045.66999999</v>
      </c>
      <c r="K251" s="2"/>
      <c r="L251" s="1"/>
    </row>
    <row r="252" spans="1:14" ht="18">
      <c r="B252" s="1"/>
      <c r="C252" s="1"/>
      <c r="D252" s="1"/>
      <c r="E252" s="1"/>
      <c r="F252" s="1"/>
      <c r="G252" s="1"/>
      <c r="H252" s="1" t="s">
        <v>393</v>
      </c>
      <c r="I252" s="1"/>
      <c r="J252" s="62">
        <f>+J250-J251</f>
        <v>69999.999999970198</v>
      </c>
      <c r="K252" s="2"/>
      <c r="L252" s="1"/>
    </row>
    <row r="253" spans="1:14" ht="18"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1"/>
    </row>
    <row r="254" spans="1:14" ht="18">
      <c r="B254" s="1"/>
      <c r="C254" s="70" t="s">
        <v>394</v>
      </c>
      <c r="D254" s="71"/>
      <c r="E254" s="71"/>
      <c r="F254" s="72"/>
      <c r="G254" s="1"/>
      <c r="H254" s="1"/>
      <c r="I254" s="1"/>
      <c r="J254" s="2"/>
      <c r="K254" s="2"/>
      <c r="L254" s="1"/>
    </row>
    <row r="255" spans="1:14" ht="18">
      <c r="B255" s="1"/>
      <c r="C255" s="73"/>
      <c r="D255" s="74"/>
      <c r="E255" s="74"/>
      <c r="F255" s="75"/>
      <c r="G255" s="1"/>
      <c r="H255" s="1"/>
      <c r="I255" s="1"/>
      <c r="J255" s="2"/>
      <c r="K255" s="2"/>
      <c r="L255" s="1"/>
    </row>
    <row r="256" spans="1:14" ht="18"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1"/>
    </row>
    <row r="257" spans="2:14" ht="18"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1"/>
    </row>
    <row r="258" spans="2:14" ht="18"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1"/>
    </row>
    <row r="259" spans="2:14" ht="18">
      <c r="B259" s="1"/>
      <c r="E259" s="1"/>
      <c r="F259" s="1"/>
      <c r="G259" s="1"/>
      <c r="H259" s="1"/>
      <c r="I259" s="1"/>
      <c r="J259" s="2"/>
    </row>
    <row r="260" spans="2:14" ht="18">
      <c r="B260" s="1"/>
      <c r="C260" s="76" t="s">
        <v>170</v>
      </c>
      <c r="D260" s="76"/>
      <c r="E260" s="76"/>
      <c r="G260" s="1"/>
      <c r="H260" s="31" t="s">
        <v>171</v>
      </c>
      <c r="I260" s="1"/>
      <c r="K260" s="76" t="s">
        <v>171</v>
      </c>
      <c r="L260" s="76"/>
    </row>
    <row r="261" spans="2:14" ht="18">
      <c r="B261" s="1"/>
      <c r="C261" s="63" t="s">
        <v>172</v>
      </c>
      <c r="D261" s="63"/>
      <c r="E261" s="63"/>
      <c r="G261" s="4"/>
      <c r="H261" s="32" t="s">
        <v>173</v>
      </c>
      <c r="I261" s="1"/>
      <c r="J261" s="1"/>
      <c r="K261" s="63" t="s">
        <v>174</v>
      </c>
      <c r="L261" s="63"/>
    </row>
    <row r="262" spans="2:14" ht="18">
      <c r="B262" s="1"/>
      <c r="C262" s="64" t="s">
        <v>175</v>
      </c>
      <c r="D262" s="64"/>
      <c r="E262" s="64"/>
      <c r="G262" s="4"/>
      <c r="H262" s="4" t="s">
        <v>176</v>
      </c>
      <c r="I262" s="1"/>
      <c r="J262" s="1"/>
      <c r="K262" s="64" t="s">
        <v>177</v>
      </c>
      <c r="L262" s="64"/>
    </row>
    <row r="263" spans="2:14" ht="18"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1"/>
    </row>
    <row r="264" spans="2:14">
      <c r="N264" s="59"/>
    </row>
    <row r="265" spans="2:14">
      <c r="L265" s="46"/>
      <c r="N265" s="46"/>
    </row>
    <row r="266" spans="2:14">
      <c r="K266" s="59"/>
    </row>
  </sheetData>
  <mergeCells count="24">
    <mergeCell ref="B168:L168"/>
    <mergeCell ref="B2:L2"/>
    <mergeCell ref="B3:L3"/>
    <mergeCell ref="B4:L4"/>
    <mergeCell ref="B5:L5"/>
    <mergeCell ref="B156:H156"/>
    <mergeCell ref="C161:E161"/>
    <mergeCell ref="K161:L161"/>
    <mergeCell ref="C162:E162"/>
    <mergeCell ref="K162:L162"/>
    <mergeCell ref="C163:E163"/>
    <mergeCell ref="K163:L163"/>
    <mergeCell ref="B167:L167"/>
    <mergeCell ref="C261:E261"/>
    <mergeCell ref="K261:L261"/>
    <mergeCell ref="C262:E262"/>
    <mergeCell ref="K262:L262"/>
    <mergeCell ref="B169:L169"/>
    <mergeCell ref="B170:L170"/>
    <mergeCell ref="B247:H247"/>
    <mergeCell ref="H249:J249"/>
    <mergeCell ref="C254:F255"/>
    <mergeCell ref="C260:E260"/>
    <mergeCell ref="K260:L26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4B745-78DA-4713-A10C-98CDDC5BE2A6}"/>
</file>

<file path=customXml/itemProps2.xml><?xml version="1.0" encoding="utf-8"?>
<ds:datastoreItem xmlns:ds="http://schemas.openxmlformats.org/officeDocument/2006/customXml" ds:itemID="{85CA2F1F-C4FF-4E5D-A052-C71EBBA02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Anyolani Germosén</dc:creator>
  <cp:keywords/>
  <dc:description/>
  <cp:lastModifiedBy/>
  <cp:revision/>
  <dcterms:created xsi:type="dcterms:W3CDTF">2015-06-05T18:19:34Z</dcterms:created>
  <dcterms:modified xsi:type="dcterms:W3CDTF">2024-03-07T13:18:56Z</dcterms:modified>
  <cp:category/>
  <cp:contentStatus/>
</cp:coreProperties>
</file>