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Informes Financieros 2021-2023/Ingresos y Egresos año 2021/"/>
    </mc:Choice>
  </mc:AlternateContent>
  <xr:revisionPtr revIDLastSave="38" documentId="11_8D7D3D5EB18D0254A37DEECE6E94D31523649F4F" xr6:coauthVersionLast="47" xr6:coauthVersionMax="47" xr10:uidLastSave="{5B4E8D62-6D3A-421C-A118-A91C80BA8E1A}"/>
  <bookViews>
    <workbookView xWindow="-120" yWindow="-120" windowWidth="24240" windowHeight="131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1" l="1"/>
  <c r="J51" i="1"/>
  <c r="L31" i="1"/>
  <c r="B28" i="1"/>
  <c r="K13" i="1"/>
  <c r="J13" i="1"/>
  <c r="L9" i="1"/>
  <c r="L10" i="1" s="1"/>
  <c r="L11" i="1" s="1"/>
  <c r="L12" i="1" s="1"/>
  <c r="L13" i="1" s="1"/>
  <c r="L51" i="1" l="1"/>
  <c r="L32" i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</calcChain>
</file>

<file path=xl/sharedStrings.xml><?xml version="1.0" encoding="utf-8"?>
<sst xmlns="http://schemas.openxmlformats.org/spreadsheetml/2006/main" count="134" uniqueCount="84">
  <si>
    <t>INFORME DE TESORERIA</t>
  </si>
  <si>
    <t>INGRESOS Y EGRESOS</t>
  </si>
  <si>
    <t>CUENTA NO. 2400169440 (Fondo Reponible)</t>
  </si>
  <si>
    <t>JULIO DEL 2021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</si>
  <si>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</si>
  <si>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</si>
  <si>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</si>
  <si>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</si>
  <si>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</si>
  <si>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</si>
  <si>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</si>
  <si>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</si>
  <si>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</si>
  <si>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</si>
  <si>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</si>
  <si>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Fecha</t>
  </si>
  <si>
    <t>Transferencia</t>
  </si>
  <si>
    <t>Cheque</t>
  </si>
  <si>
    <t>Referencia</t>
  </si>
  <si>
    <t>Beneficiario</t>
  </si>
  <si>
    <t>Descripcion</t>
  </si>
  <si>
    <t>Debito</t>
  </si>
  <si>
    <t>Credito</t>
  </si>
  <si>
    <t>Balance</t>
  </si>
  <si>
    <t>Balance Inicial</t>
  </si>
  <si>
    <t>452475828</t>
  </si>
  <si>
    <t>DGII</t>
  </si>
  <si>
    <t>COBRO IMP 0.15% DGII CTA CTE</t>
  </si>
  <si>
    <t>452475829</t>
  </si>
  <si>
    <t>9990002</t>
  </si>
  <si>
    <t>Total</t>
  </si>
  <si>
    <t>Anyolani Nolasco</t>
  </si>
  <si>
    <t>Enc. Division Depto. de Contabilidad</t>
  </si>
  <si>
    <t xml:space="preserve">  CUENTA UNICA DEL TESORO NO. 100010102384894</t>
  </si>
  <si>
    <t>Libramiento</t>
  </si>
  <si>
    <t>05/07/2021</t>
  </si>
  <si>
    <t xml:space="preserve">COMITE EJECUTOR DE INFRAESTRUCTURAS DE
ZONAS TURISTICAS
</t>
  </si>
  <si>
    <t>TRASNFERENCIAS RECIBIDAS DEL IDAC CORRESPONDIENTE AL MES DE FEBRERO</t>
  </si>
  <si>
    <t>2.1.1.2.08, 2.1.5.1.01, 2.1.5.2.01, 2.1.5.3.01</t>
  </si>
  <si>
    <t>COMITE EJECUTOR DE INFRAESTRUCTURAS DE
ZONAS TURISTICAS</t>
  </si>
  <si>
    <t xml:space="preserve">
ADICIONAL CONTRATADOS MARZO 2021
</t>
  </si>
  <si>
    <t>ADICIONAL CONTRATADOS MAYO 2021</t>
  </si>
  <si>
    <t>ADICIONAL CONTRATADOS JUNIO 2021</t>
  </si>
  <si>
    <t>20/07/2021</t>
  </si>
  <si>
    <t>2.2.6.3.01</t>
  </si>
  <si>
    <t>HUMANO SEGUROS S A</t>
  </si>
  <si>
    <t>PAGOF ACT. NO.9392 CORRESPONDIENTE AL SEGURO MEDICO DE SALUD JULIO 2021</t>
  </si>
  <si>
    <t>2.7.1.2.01</t>
  </si>
  <si>
    <t>B&amp;M INGENIEROS Y ARQUITECTOS SRL</t>
  </si>
  <si>
    <t xml:space="preserve">PAGO FACT. NO. 0038 CUB. NO.3 PROY. NO. 324 CONT. NO. 68-2019 CONSTRUCCION EDIFICIO CESTUR BOCA CHICA SANTO DOMINGO ESTE </t>
  </si>
  <si>
    <t>2.3.9.2.01</t>
  </si>
  <si>
    <t>ITCORP GONGLOSS, SRL</t>
  </si>
  <si>
    <t>PAGO FACT. NO. 0349 COMPRA DE DISCO DURO EXTERNO DE TB</t>
  </si>
  <si>
    <t>21/07/2021</t>
  </si>
  <si>
    <t>2.2.1.3.01</t>
  </si>
  <si>
    <t>COMPANIA DOMINICANA DE TELEFONOS C POR A.</t>
  </si>
  <si>
    <t>PAGO FACT. NO. 1548 PAGO SERVICIOS PROFESIONALES CORRESPONDIENTE AL MES DE JUNIO 2021</t>
  </si>
  <si>
    <t>26/07/2021</t>
  </si>
  <si>
    <t>2.1.1.1.01 2.1.5.1.01 2.1.5.2.01 2.1.5.3.01</t>
  </si>
  <si>
    <t>NOMINA FIJA JULIO 2021</t>
  </si>
  <si>
    <t>2.2.9.2.01</t>
  </si>
  <si>
    <t>INSTITUTO DE FORMACION TURISTICA DEL CARIBE</t>
  </si>
  <si>
    <t>Pago de Factura No. 0484, correspondiente al servicio de almuerzo para los empleados del  CEIZTUR, desde el 29 de junio hasta el 16 de julio 2021.</t>
  </si>
  <si>
    <t>2.1.1.2.08,2.1.5.1.01,2.1.5.2.01,2.1.5.3.01</t>
  </si>
  <si>
    <t xml:space="preserve">	COMITE EJECUTOR DE INFRAESTRUCTURAS DE ZONAS TURISTICAS</t>
  </si>
  <si>
    <t>NOMINA CONTRATADOS JULIO 2021</t>
  </si>
  <si>
    <t>2.1.2.2.05</t>
  </si>
  <si>
    <t>NOMINA  MILITAR JULIO 2021</t>
  </si>
  <si>
    <t>2.1.1.2.08 2.1.5.1.01 2.1.5.2.01 2.1.5.3.01</t>
  </si>
  <si>
    <t>NOMINA ADICIONAL CONTRATADOS JUNIO 2021</t>
  </si>
  <si>
    <t>ADICIINAL CONTRATADOS MARZO 2021</t>
  </si>
  <si>
    <t>ADICIINAL CONTRATADOS ABRIL 2021</t>
  </si>
  <si>
    <t>NOMINA ADICIONAL CONTRATADOS MAYO 2021</t>
  </si>
  <si>
    <t>30/07/2021</t>
  </si>
  <si>
    <t>2.7.2.4.01</t>
  </si>
  <si>
    <t xml:space="preserve">	Ingeniero &amp; Arquitectos Dominicanos (INARDOSA), SRL</t>
  </si>
  <si>
    <t>Pago de Cub. No.2 Fact. 0011, Proy. No 318, cont. No.60-2019, Reconstrucción Vial Calle Duarte San Pedro de Macorís, Provincia San Pedro de Macorís.</t>
  </si>
  <si>
    <t>2.3.3.2.01</t>
  </si>
  <si>
    <t xml:space="preserve">	GTG Industrial, SRL</t>
  </si>
  <si>
    <t>Pago fact. No. 1858, adquisición Papel de baño y toalla para ser colocados en los dispensadores de los baños del CEIZTUR.</t>
  </si>
  <si>
    <t>Realizado por:</t>
  </si>
  <si>
    <t>Maggy Villar</t>
  </si>
  <si>
    <t>Analista y/o Técnico de Contabilidad</t>
  </si>
  <si>
    <t>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</si>
</sst>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indexed="8"/>
      <name val="Palatino Linotype"/>
      <family val="1"/>
    </font>
    <font>
      <sz val="11"/>
      <color indexed="8"/>
      <name val="Palatino Linotype"/>
      <family val="1"/>
    </font>
    <font>
      <sz val="9"/>
      <color rgb="FF00000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4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49" fontId="2" fillId="0" borderId="2" xfId="0" applyNumberFormat="1" applyFont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43" fontId="2" fillId="0" borderId="2" xfId="1" applyFont="1" applyBorder="1"/>
    <xf numFmtId="43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3" fillId="2" borderId="3" xfId="1" applyFont="1" applyFill="1" applyBorder="1"/>
    <xf numFmtId="43" fontId="3" fillId="2" borderId="3" xfId="0" applyNumberFormat="1" applyFont="1" applyFill="1" applyBorder="1"/>
    <xf numFmtId="43" fontId="0" fillId="0" borderId="0" xfId="1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left" wrapText="1"/>
    </xf>
    <xf numFmtId="14" fontId="4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43" fontId="2" fillId="0" borderId="2" xfId="1" applyFont="1" applyFill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2" borderId="3" xfId="1" applyFont="1" applyFill="1" applyBorder="1" applyAlignment="1">
      <alignment vertical="center"/>
    </xf>
    <xf numFmtId="43" fontId="3" fillId="2" borderId="3" xfId="0" applyNumberFormat="1" applyFont="1" applyFill="1" applyBorder="1" applyAlignment="1">
      <alignment vertical="center"/>
    </xf>
    <xf numFmtId="164" fontId="2" fillId="0" borderId="0" xfId="0" applyNumberFormat="1" applyFont="1"/>
    <xf numFmtId="0" fontId="7" fillId="0" borderId="0" xfId="0" applyFon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Millares 2 2 2 3" xfId="1" xr:uid="{7E3A7848-373A-46CF-83FC-BA4E88B90A86}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scheme val="none"/>
      </font>
      <numFmt numFmtId="165" formatCode="#,##0.00;\-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166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196215</xdr:rowOff>
    </xdr:from>
    <xdr:to>
      <xdr:col>5</xdr:col>
      <xdr:colOff>190182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280D0F-BFDC-468A-9540-1B2A1D924D0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79070" y="196215"/>
          <a:ext cx="3376612" cy="7658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9048</xdr:colOff>
      <xdr:row>23</xdr:row>
      <xdr:rowOff>139541</xdr:rowOff>
    </xdr:from>
    <xdr:to>
      <xdr:col>5</xdr:col>
      <xdr:colOff>1777999</xdr:colOff>
      <xdr:row>28</xdr:row>
      <xdr:rowOff>84296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B832326-089E-4E65-853F-BD8838F6FC1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83673" y="4473416"/>
          <a:ext cx="5721826" cy="9766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pto%20financiero%202021/CONTROL%20DE%20LIBRAMIENTOS/CONTROL%20DE%20LIB.%20MONTO%20BRUTO%202021-1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pto%20financiero%202021/CONTROL%20DE%20LIBRAMIENTOS/CONTROL%20DE%20LIB.%20MONTO%20BRUTO%202021-1.xlsx?64C19A8F" TargetMode="External"/><Relationship Id="rId1" Type="http://schemas.openxmlformats.org/officeDocument/2006/relationships/externalLinkPath" Target="file:///\\64C19A8F\CONTROL%20DE%20LIB.%20MONTO%20BRUTO%20202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NERO"/>
      <sheetName val="ENERO 1"/>
      <sheetName val="FEBRERO"/>
      <sheetName val="FEBRERO 1"/>
      <sheetName val="MARZO"/>
      <sheetName val="MARZO 1"/>
      <sheetName val="ABRIL"/>
      <sheetName val="ABRIL 1"/>
      <sheetName val="MAYO"/>
      <sheetName val="MAYO 1"/>
      <sheetName val="JUNIO"/>
      <sheetName val="JUNIO 1"/>
      <sheetName val="JULIO"/>
      <sheetName val="JULIO 1"/>
      <sheetName val="AGOSTO"/>
      <sheetName val="AGOSTO 1"/>
      <sheetName val="SEPTIEMBRE "/>
      <sheetName val="SEPTIEMBRE 1"/>
      <sheetName val="OCTUBRE"/>
      <sheetName val="OCTUBRE 1"/>
      <sheetName val="NOVIEMBRE"/>
      <sheetName val="NOVIEMBRE 1"/>
      <sheetName val="DICIEMBRE"/>
      <sheetName val="DICIEMBRE 1"/>
      <sheetName val="Sheet11"/>
      <sheetName val="Hoja6"/>
      <sheetName val="Hoja1"/>
      <sheetName val="Hoja2"/>
      <sheetName val="Hoja3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L18">
            <v>1872274.8099999996</v>
          </cell>
        </row>
        <row r="70">
          <cell r="L70">
            <v>596440737.27057219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C30D33-8FD9-43DF-9BCA-DB8EA24AF593}" name="Tabla1345" displayName="Tabla1345" ref="B7:L12" totalsRowShown="0" headerRowDxfId="12" headerRowBorderDxfId="11" tableBorderDxfId="10">
  <tableColumns count="11">
    <tableColumn id="1" xr3:uid="{BE2B465F-1BBE-41BA-AF49-911C192AAB49}" name="Columna1" dataDxfId="9"/>
    <tableColumn id="2" xr3:uid="{24C6A0B7-E1E0-408F-9F9E-637D75D7E550}" name="Columna2" dataDxfId="8"/>
    <tableColumn id="3" xr3:uid="{80DAF072-8508-4A0F-BA77-F5BA6A38574A}" name="Columna3" dataDxfId="7"/>
    <tableColumn id="4" xr3:uid="{BF010B51-7818-42C9-B9FD-1353E9AC2B37}" name="Columna4"/>
    <tableColumn id="5" xr3:uid="{17C9C22C-2566-4754-95F0-DE2EFF2359D0}" name="Columna5" dataDxfId="6"/>
    <tableColumn id="6" xr3:uid="{9B33B854-D744-45B0-B5A6-40A87074C38F}" name="Columna6" dataDxfId="5"/>
    <tableColumn id="7" xr3:uid="{DDAE2775-BC18-43E6-985F-4FE90DB66D5A}" name="Columna7" dataDxfId="4"/>
    <tableColumn id="8" xr3:uid="{F897CF60-71CA-428A-8C69-5ED2D2AF4351}" name="Columna8" dataDxfId="3"/>
    <tableColumn id="9" xr3:uid="{B86ABE44-1AAA-4D3E-92A8-F6954F0B049D}" name="Columna9" dataDxfId="2"/>
    <tableColumn id="10" xr3:uid="{9C492BF0-F520-485F-86F6-5435D6FF0076}" name="Columna10" dataDxfId="1"/>
    <tableColumn id="11" xr3:uid="{BCDD6FB6-F5CF-4D94-A852-64A02D3B68DB}" name="Columna11" dataDxfId="0">
      <calculatedColumnFormula>+J8-K8+L7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view="pageBreakPreview" zoomScale="60" zoomScaleNormal="100" workbookViewId="0">
      <selection activeCell="H17" sqref="H17"/>
    </sheetView>
  </sheetViews>
  <sheetFormatPr baseColWidth="10" defaultRowHeight="15" x14ac:dyDescent="0.25"/>
  <cols>
    <col min="1" max="1" width="2.5703125" customWidth="1"/>
    <col min="2" max="2" width="11.28515625" customWidth="1"/>
    <col min="3" max="3" width="19.42578125" customWidth="1"/>
    <col min="4" max="4" width="10.28515625" customWidth="1"/>
    <col min="5" max="5" width="18.28515625" customWidth="1"/>
    <col min="6" max="6" width="43.140625" customWidth="1"/>
    <col min="7" max="7" width="2.5703125" hidden="1" customWidth="1"/>
    <col min="8" max="8" width="60.7109375" customWidth="1"/>
    <col min="9" max="9" width="0.5703125" hidden="1" customWidth="1"/>
    <col min="10" max="10" width="20.42578125" customWidth="1"/>
    <col min="11" max="11" width="21.42578125" customWidth="1"/>
    <col min="12" max="12" width="24.42578125" style="45" customWidth="1"/>
    <col min="13" max="13" width="5" customWidth="1"/>
    <col min="14" max="14" width="13.140625" bestFit="1" customWidth="1"/>
  </cols>
  <sheetData>
    <row r="1" spans="1:14" ht="15.7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</row>
    <row r="2" spans="1:14" ht="15.75" x14ac:dyDescent="0.3">
      <c r="A2" s="1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15.75" x14ac:dyDescent="0.3">
      <c r="A3" s="1"/>
      <c r="B3" s="49" t="s">
        <v>1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4" ht="15.75" x14ac:dyDescent="0.3">
      <c r="A4" s="1"/>
      <c r="B4" s="49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4" ht="15.75" x14ac:dyDescent="0.3">
      <c r="A5" s="1"/>
      <c r="B5" s="50" t="s">
        <v>3</v>
      </c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4" ht="15.75" x14ac:dyDescent="0.3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1"/>
    </row>
    <row r="7" spans="1:14" ht="15.75" hidden="1" x14ac:dyDescent="0.3">
      <c r="A7" s="1"/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  <c r="K7" s="5" t="s">
        <v>13</v>
      </c>
      <c r="L7" s="4" t="s">
        <v>14</v>
      </c>
    </row>
    <row r="8" spans="1:14" ht="15.75" x14ac:dyDescent="0.3">
      <c r="A8" s="1"/>
      <c r="B8" s="6" t="s">
        <v>15</v>
      </c>
      <c r="C8" s="6" t="s">
        <v>16</v>
      </c>
      <c r="D8" s="6" t="s">
        <v>17</v>
      </c>
      <c r="E8" s="6" t="s">
        <v>18</v>
      </c>
      <c r="F8" s="6" t="s">
        <v>19</v>
      </c>
      <c r="G8" s="6"/>
      <c r="H8" s="6" t="s">
        <v>20</v>
      </c>
      <c r="I8" s="6"/>
      <c r="J8" s="7" t="s">
        <v>21</v>
      </c>
      <c r="K8" s="7" t="s">
        <v>22</v>
      </c>
      <c r="L8" s="6" t="s">
        <v>23</v>
      </c>
    </row>
    <row r="9" spans="1:14" ht="15.75" x14ac:dyDescent="0.3">
      <c r="A9" s="1"/>
      <c r="B9" s="8"/>
      <c r="C9" s="1"/>
      <c r="D9" s="1"/>
      <c r="E9" s="1"/>
      <c r="G9" s="1"/>
      <c r="H9" s="9" t="s">
        <v>24</v>
      </c>
      <c r="I9" s="1"/>
      <c r="J9" s="2">
        <v>0</v>
      </c>
      <c r="K9" s="2">
        <v>0</v>
      </c>
      <c r="L9" s="2">
        <f>+'[1]JUNIO 1'!L18</f>
        <v>1872274.8099999996</v>
      </c>
    </row>
    <row r="10" spans="1:14" ht="15.75" x14ac:dyDescent="0.3">
      <c r="A10" s="1"/>
      <c r="B10" s="10">
        <v>44378</v>
      </c>
      <c r="C10" s="11"/>
      <c r="D10" s="11"/>
      <c r="E10" s="12" t="s">
        <v>25</v>
      </c>
      <c r="F10" s="13" t="s">
        <v>26</v>
      </c>
      <c r="G10" s="11"/>
      <c r="H10" s="14" t="s">
        <v>27</v>
      </c>
      <c r="I10" s="11"/>
      <c r="J10" s="15"/>
      <c r="K10" s="15">
        <v>163.56</v>
      </c>
      <c r="L10" s="16">
        <f>+L9+Tabla1345[[#This Row],[Columna9]]-Tabla1345[[#This Row],[Columna10]]</f>
        <v>1872111.2499999995</v>
      </c>
    </row>
    <row r="11" spans="1:14" ht="15.75" x14ac:dyDescent="0.3">
      <c r="A11" s="1"/>
      <c r="B11" s="10">
        <v>44378</v>
      </c>
      <c r="C11" s="11"/>
      <c r="D11" s="11"/>
      <c r="E11" s="12" t="s">
        <v>28</v>
      </c>
      <c r="F11" s="17" t="s">
        <v>26</v>
      </c>
      <c r="G11" s="11"/>
      <c r="H11" s="14" t="s">
        <v>27</v>
      </c>
      <c r="I11" s="11"/>
      <c r="J11" s="15"/>
      <c r="K11" s="15">
        <v>178.3</v>
      </c>
      <c r="L11" s="16">
        <f>+L10+Tabla1345[[#This Row],[Columna9]]-Tabla1345[[#This Row],[Columna10]]</f>
        <v>1871932.9499999995</v>
      </c>
    </row>
    <row r="12" spans="1:14" ht="15.75" x14ac:dyDescent="0.3">
      <c r="A12" s="1"/>
      <c r="B12" s="10">
        <v>44407</v>
      </c>
      <c r="C12" s="11"/>
      <c r="D12" s="11"/>
      <c r="E12" s="12" t="s">
        <v>29</v>
      </c>
      <c r="F12" s="17"/>
      <c r="G12" s="11"/>
      <c r="H12" s="14"/>
      <c r="I12" s="11"/>
      <c r="J12" s="15"/>
      <c r="K12" s="15">
        <v>175</v>
      </c>
      <c r="L12" s="16">
        <f>+L11+Tabla1345[[#This Row],[Columna9]]-Tabla1345[[#This Row],[Columna10]]</f>
        <v>1871757.9499999995</v>
      </c>
    </row>
    <row r="13" spans="1:14" ht="16.5" thickBot="1" x14ac:dyDescent="0.35">
      <c r="A13" s="1"/>
      <c r="B13" s="18" t="s">
        <v>30</v>
      </c>
      <c r="C13" s="19"/>
      <c r="D13" s="19"/>
      <c r="E13" s="19"/>
      <c r="F13" s="18"/>
      <c r="G13" s="18"/>
      <c r="H13" s="20"/>
      <c r="I13" s="19"/>
      <c r="J13" s="21">
        <f>SUM(J10:J12)</f>
        <v>0</v>
      </c>
      <c r="K13" s="21">
        <f>SUM(K10:K12)</f>
        <v>516.86</v>
      </c>
      <c r="L13" s="22">
        <f>+L12</f>
        <v>1871757.9499999995</v>
      </c>
      <c r="N13" s="23"/>
    </row>
    <row r="14" spans="1:14" ht="16.5" thickTop="1" x14ac:dyDescent="0.3">
      <c r="A14" s="1"/>
      <c r="B14" s="1"/>
      <c r="C14" s="1"/>
      <c r="D14" s="1"/>
      <c r="E14" s="1"/>
      <c r="F14" s="1"/>
      <c r="G14" s="1"/>
      <c r="H14" s="1"/>
      <c r="I14" s="1"/>
      <c r="J14" s="2"/>
      <c r="K14" s="2"/>
      <c r="L14" s="24"/>
    </row>
    <row r="15" spans="1:14" ht="15.75" x14ac:dyDescent="0.3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24"/>
    </row>
    <row r="16" spans="1:14" ht="15.75" x14ac:dyDescent="0.3">
      <c r="A16" s="1"/>
      <c r="B16" s="1"/>
      <c r="C16" s="1"/>
      <c r="D16" s="1"/>
      <c r="E16" s="1"/>
      <c r="F16" s="1"/>
      <c r="G16" s="1"/>
      <c r="H16" s="1"/>
      <c r="I16" s="1"/>
      <c r="J16" s="2"/>
      <c r="K16" s="2"/>
      <c r="L16" s="24"/>
    </row>
    <row r="17" spans="1:12" ht="15.75" x14ac:dyDescent="0.3">
      <c r="A17" s="1"/>
      <c r="B17" s="1"/>
      <c r="C17" s="1"/>
      <c r="D17" s="1"/>
      <c r="E17" s="1"/>
      <c r="F17" s="1"/>
      <c r="G17" s="1"/>
      <c r="H17" s="1"/>
      <c r="I17" s="1"/>
      <c r="J17" s="2"/>
      <c r="K17" s="2"/>
      <c r="L17" s="1"/>
    </row>
    <row r="18" spans="1:12" ht="15.75" x14ac:dyDescent="0.3">
      <c r="A18" s="1"/>
      <c r="D18" s="1"/>
      <c r="H18" s="1"/>
      <c r="K18" s="51"/>
      <c r="L18" s="52"/>
    </row>
    <row r="19" spans="1:12" ht="15.75" x14ac:dyDescent="0.3">
      <c r="A19" s="1"/>
      <c r="B19" s="47" t="s">
        <v>80</v>
      </c>
      <c r="C19" s="47"/>
      <c r="D19" s="47"/>
      <c r="H19" s="46" t="s">
        <v>83</v>
      </c>
      <c r="K19" s="53"/>
      <c r="L19" s="53"/>
    </row>
    <row r="20" spans="1:12" ht="15.75" x14ac:dyDescent="0.3">
      <c r="A20" s="1"/>
      <c r="B20" s="48" t="s">
        <v>81</v>
      </c>
      <c r="C20" s="48"/>
      <c r="D20" s="48"/>
      <c r="H20" s="25" t="s">
        <v>31</v>
      </c>
      <c r="K20" s="54"/>
      <c r="L20" s="54"/>
    </row>
    <row r="21" spans="1:12" ht="15.75" x14ac:dyDescent="0.3">
      <c r="A21" s="1"/>
      <c r="B21" s="49" t="s">
        <v>82</v>
      </c>
      <c r="C21" s="49"/>
      <c r="D21" s="49"/>
      <c r="H21" s="3" t="s">
        <v>32</v>
      </c>
      <c r="K21" s="53"/>
      <c r="L21" s="53"/>
    </row>
    <row r="22" spans="1:12" ht="15.75" x14ac:dyDescent="0.3">
      <c r="A22" s="1"/>
      <c r="B22" s="3"/>
      <c r="C22" s="3"/>
      <c r="D22" s="3"/>
      <c r="H22" s="3"/>
      <c r="K22" s="3"/>
      <c r="L22" s="3"/>
    </row>
    <row r="23" spans="1:12" ht="15.75" x14ac:dyDescent="0.3">
      <c r="A23" s="1"/>
      <c r="B23" s="3"/>
      <c r="C23" s="3"/>
      <c r="D23" s="3"/>
      <c r="H23" s="3"/>
      <c r="K23" s="3"/>
      <c r="L23" s="3"/>
    </row>
    <row r="24" spans="1:12" ht="15.75" x14ac:dyDescent="0.3">
      <c r="A24" s="1"/>
      <c r="L24"/>
    </row>
    <row r="25" spans="1:12" ht="15.75" x14ac:dyDescent="0.3">
      <c r="A25" s="1"/>
      <c r="B25" s="49" t="s">
        <v>0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2" ht="15.75" x14ac:dyDescent="0.3">
      <c r="A26" s="1"/>
      <c r="B26" s="49" t="s">
        <v>1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spans="1:12" ht="15.75" x14ac:dyDescent="0.3">
      <c r="A27" s="1"/>
      <c r="B27" s="49" t="s">
        <v>33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 ht="15.75" x14ac:dyDescent="0.3">
      <c r="A28" s="1"/>
      <c r="B28" s="50" t="str">
        <f>+B5</f>
        <v>JULIO DEL 2021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29" spans="1:12" ht="15.75" x14ac:dyDescent="0.3">
      <c r="A29" s="1"/>
      <c r="B29" s="1"/>
      <c r="C29" s="1"/>
      <c r="D29" s="1"/>
      <c r="E29" s="1"/>
      <c r="F29" s="1"/>
      <c r="G29" s="1"/>
      <c r="H29" s="1"/>
      <c r="I29" s="1"/>
      <c r="J29" s="2"/>
      <c r="K29" s="2"/>
      <c r="L29" s="1"/>
    </row>
    <row r="30" spans="1:12" ht="15.75" x14ac:dyDescent="0.3">
      <c r="A30" s="1"/>
      <c r="B30" s="6" t="s">
        <v>15</v>
      </c>
      <c r="C30" s="6" t="s">
        <v>34</v>
      </c>
      <c r="D30" s="6" t="s">
        <v>17</v>
      </c>
      <c r="E30" s="6" t="s">
        <v>18</v>
      </c>
      <c r="F30" s="6" t="s">
        <v>19</v>
      </c>
      <c r="G30" s="6"/>
      <c r="H30" s="6" t="s">
        <v>20</v>
      </c>
      <c r="I30" s="6"/>
      <c r="J30" s="7" t="s">
        <v>21</v>
      </c>
      <c r="K30" s="7" t="s">
        <v>22</v>
      </c>
      <c r="L30" s="6" t="s">
        <v>23</v>
      </c>
    </row>
    <row r="31" spans="1:12" ht="15.75" x14ac:dyDescent="0.3">
      <c r="A31" s="1"/>
      <c r="B31" s="26"/>
      <c r="C31" s="25"/>
      <c r="D31" s="1"/>
      <c r="E31" s="1"/>
      <c r="F31" s="27"/>
      <c r="G31" s="1"/>
      <c r="H31" s="9" t="s">
        <v>24</v>
      </c>
      <c r="I31" s="1"/>
      <c r="J31" s="2"/>
      <c r="K31" s="2"/>
      <c r="L31" s="2">
        <f>+'[1]JUNIO 1'!L70</f>
        <v>596440737.27057219</v>
      </c>
    </row>
    <row r="32" spans="1:12" ht="60" x14ac:dyDescent="0.3">
      <c r="A32" s="1"/>
      <c r="B32" s="28" t="s">
        <v>35</v>
      </c>
      <c r="C32" s="29"/>
      <c r="D32" s="30"/>
      <c r="E32" s="31"/>
      <c r="F32" s="32" t="s">
        <v>36</v>
      </c>
      <c r="G32" s="30"/>
      <c r="H32" s="33" t="s">
        <v>37</v>
      </c>
      <c r="I32" s="30"/>
      <c r="J32" s="34">
        <v>279518257.45999998</v>
      </c>
      <c r="K32" s="35"/>
      <c r="L32" s="36">
        <f>+L31+J32-K32</f>
        <v>875958994.73057222</v>
      </c>
    </row>
    <row r="33" spans="1:12" ht="49.5" x14ac:dyDescent="0.3">
      <c r="A33" s="1"/>
      <c r="B33" s="28" t="s">
        <v>35</v>
      </c>
      <c r="C33" s="29">
        <v>1435</v>
      </c>
      <c r="D33" s="30"/>
      <c r="E33" s="31" t="s">
        <v>38</v>
      </c>
      <c r="F33" s="32" t="s">
        <v>39</v>
      </c>
      <c r="G33" s="30"/>
      <c r="H33" s="33" t="s">
        <v>40</v>
      </c>
      <c r="I33" s="30"/>
      <c r="J33" s="34"/>
      <c r="K33" s="35">
        <v>51970.5</v>
      </c>
      <c r="L33" s="36">
        <f t="shared" ref="L33:L50" si="0">+L32+J33-K33</f>
        <v>875907024.23057222</v>
      </c>
    </row>
    <row r="34" spans="1:12" ht="45" x14ac:dyDescent="0.3">
      <c r="A34" s="1"/>
      <c r="B34" s="28" t="s">
        <v>35</v>
      </c>
      <c r="C34" s="29">
        <v>1437</v>
      </c>
      <c r="D34" s="30"/>
      <c r="E34" s="31" t="s">
        <v>38</v>
      </c>
      <c r="F34" s="32" t="s">
        <v>39</v>
      </c>
      <c r="G34" s="30"/>
      <c r="H34" s="33" t="s">
        <v>41</v>
      </c>
      <c r="I34" s="30"/>
      <c r="J34" s="34"/>
      <c r="K34" s="35">
        <v>51970.5</v>
      </c>
      <c r="L34" s="36">
        <f t="shared" si="0"/>
        <v>875855053.73057222</v>
      </c>
    </row>
    <row r="35" spans="1:12" ht="45" x14ac:dyDescent="0.3">
      <c r="A35" s="1"/>
      <c r="B35" s="28" t="s">
        <v>35</v>
      </c>
      <c r="C35" s="29">
        <v>1439</v>
      </c>
      <c r="D35" s="30"/>
      <c r="E35" s="31" t="s">
        <v>38</v>
      </c>
      <c r="F35" s="32" t="s">
        <v>39</v>
      </c>
      <c r="G35" s="30"/>
      <c r="H35" s="33" t="s">
        <v>41</v>
      </c>
      <c r="I35" s="30"/>
      <c r="J35" s="34"/>
      <c r="K35" s="35">
        <v>175929.76</v>
      </c>
      <c r="L35" s="36">
        <f t="shared" si="0"/>
        <v>875679123.97057223</v>
      </c>
    </row>
    <row r="36" spans="1:12" ht="45" x14ac:dyDescent="0.3">
      <c r="A36" s="1"/>
      <c r="B36" s="28" t="s">
        <v>35</v>
      </c>
      <c r="C36" s="29">
        <v>1441</v>
      </c>
      <c r="D36" s="30"/>
      <c r="E36" s="31" t="s">
        <v>38</v>
      </c>
      <c r="F36" s="32" t="s">
        <v>39</v>
      </c>
      <c r="G36" s="30"/>
      <c r="H36" s="33" t="s">
        <v>42</v>
      </c>
      <c r="I36" s="30"/>
      <c r="J36" s="35"/>
      <c r="K36" s="35">
        <v>184784</v>
      </c>
      <c r="L36" s="36">
        <f t="shared" si="0"/>
        <v>875494339.97057223</v>
      </c>
    </row>
    <row r="37" spans="1:12" ht="33" x14ac:dyDescent="0.3">
      <c r="A37" s="1"/>
      <c r="B37" s="28" t="s">
        <v>43</v>
      </c>
      <c r="C37" s="29">
        <v>1524</v>
      </c>
      <c r="D37" s="30"/>
      <c r="E37" s="31" t="s">
        <v>44</v>
      </c>
      <c r="F37" s="32" t="s">
        <v>45</v>
      </c>
      <c r="G37" s="30"/>
      <c r="H37" s="33" t="s">
        <v>46</v>
      </c>
      <c r="I37" s="30"/>
      <c r="J37" s="35"/>
      <c r="K37" s="35">
        <v>825958.39</v>
      </c>
      <c r="L37" s="36">
        <f t="shared" si="0"/>
        <v>874668381.58057225</v>
      </c>
    </row>
    <row r="38" spans="1:12" ht="49.5" x14ac:dyDescent="0.3">
      <c r="A38" s="1"/>
      <c r="B38" s="28" t="s">
        <v>43</v>
      </c>
      <c r="C38" s="29">
        <v>1528</v>
      </c>
      <c r="D38" s="30"/>
      <c r="E38" s="31" t="s">
        <v>47</v>
      </c>
      <c r="F38" s="32" t="s">
        <v>48</v>
      </c>
      <c r="G38" s="30"/>
      <c r="H38" s="33" t="s">
        <v>49</v>
      </c>
      <c r="I38" s="30"/>
      <c r="J38" s="34"/>
      <c r="K38" s="34">
        <v>2635379.5</v>
      </c>
      <c r="L38" s="36">
        <f t="shared" si="0"/>
        <v>872033002.08057225</v>
      </c>
    </row>
    <row r="39" spans="1:12" ht="33" x14ac:dyDescent="0.3">
      <c r="A39" s="1"/>
      <c r="B39" s="28" t="s">
        <v>43</v>
      </c>
      <c r="C39" s="29">
        <v>1544</v>
      </c>
      <c r="D39" s="30"/>
      <c r="E39" s="31" t="s">
        <v>50</v>
      </c>
      <c r="F39" s="32" t="s">
        <v>51</v>
      </c>
      <c r="G39" s="30"/>
      <c r="H39" s="33" t="s">
        <v>52</v>
      </c>
      <c r="I39" s="30"/>
      <c r="J39" s="34"/>
      <c r="K39" s="34">
        <v>7763.15</v>
      </c>
      <c r="L39" s="36">
        <f t="shared" si="0"/>
        <v>872025238.93057227</v>
      </c>
    </row>
    <row r="40" spans="1:12" ht="49.5" x14ac:dyDescent="0.3">
      <c r="A40" s="1"/>
      <c r="B40" s="28" t="s">
        <v>53</v>
      </c>
      <c r="C40" s="29">
        <v>1548</v>
      </c>
      <c r="D40" s="29"/>
      <c r="E40" s="32" t="s">
        <v>54</v>
      </c>
      <c r="F40" s="32" t="s">
        <v>55</v>
      </c>
      <c r="G40" s="30"/>
      <c r="H40" s="33" t="s">
        <v>56</v>
      </c>
      <c r="I40" s="30"/>
      <c r="J40" s="34"/>
      <c r="K40" s="34">
        <v>121295.18</v>
      </c>
      <c r="L40" s="36">
        <f t="shared" si="0"/>
        <v>871903943.75057232</v>
      </c>
    </row>
    <row r="41" spans="1:12" ht="45" x14ac:dyDescent="0.3">
      <c r="A41" s="1"/>
      <c r="B41" s="28" t="s">
        <v>57</v>
      </c>
      <c r="C41" s="29">
        <v>1588</v>
      </c>
      <c r="D41" s="29"/>
      <c r="E41" s="32" t="s">
        <v>58</v>
      </c>
      <c r="F41" s="32" t="s">
        <v>39</v>
      </c>
      <c r="G41" s="30"/>
      <c r="H41" s="33" t="s">
        <v>59</v>
      </c>
      <c r="I41" s="30"/>
      <c r="J41" s="34"/>
      <c r="K41" s="34">
        <v>2839178.97</v>
      </c>
      <c r="L41" s="36">
        <f t="shared" si="0"/>
        <v>869064764.7805723</v>
      </c>
    </row>
    <row r="42" spans="1:12" ht="49.5" x14ac:dyDescent="0.3">
      <c r="A42" s="1"/>
      <c r="B42" s="28" t="s">
        <v>57</v>
      </c>
      <c r="C42" s="29">
        <v>1596</v>
      </c>
      <c r="D42" s="29"/>
      <c r="E42" s="32" t="s">
        <v>60</v>
      </c>
      <c r="F42" s="32" t="s">
        <v>61</v>
      </c>
      <c r="G42" s="30"/>
      <c r="H42" s="33" t="s">
        <v>62</v>
      </c>
      <c r="I42" s="30"/>
      <c r="J42" s="34"/>
      <c r="K42" s="34">
        <v>133050</v>
      </c>
      <c r="L42" s="36">
        <f t="shared" si="0"/>
        <v>868931714.7805723</v>
      </c>
    </row>
    <row r="43" spans="1:12" ht="30" x14ac:dyDescent="0.3">
      <c r="A43" s="1"/>
      <c r="B43" s="28" t="s">
        <v>57</v>
      </c>
      <c r="C43" s="29">
        <v>1598</v>
      </c>
      <c r="D43" s="29"/>
      <c r="E43" s="37" t="s">
        <v>63</v>
      </c>
      <c r="F43" s="32" t="s">
        <v>64</v>
      </c>
      <c r="G43" s="30"/>
      <c r="H43" s="33" t="s">
        <v>65</v>
      </c>
      <c r="I43" s="30"/>
      <c r="J43" s="34"/>
      <c r="K43" s="34">
        <v>2403020.7000000002</v>
      </c>
      <c r="L43" s="36">
        <f t="shared" si="0"/>
        <v>866528694.08057225</v>
      </c>
    </row>
    <row r="44" spans="1:12" ht="30" x14ac:dyDescent="0.3">
      <c r="A44" s="1"/>
      <c r="B44" s="28" t="s">
        <v>57</v>
      </c>
      <c r="C44" s="29">
        <v>1600</v>
      </c>
      <c r="D44" s="29"/>
      <c r="E44" s="32" t="s">
        <v>66</v>
      </c>
      <c r="F44" s="32" t="s">
        <v>64</v>
      </c>
      <c r="G44" s="30"/>
      <c r="H44" s="33" t="s">
        <v>67</v>
      </c>
      <c r="I44" s="30"/>
      <c r="J44" s="34"/>
      <c r="K44" s="36">
        <v>115000</v>
      </c>
      <c r="L44" s="36">
        <f t="shared" si="0"/>
        <v>866413694.08057225</v>
      </c>
    </row>
    <row r="45" spans="1:12" ht="30" x14ac:dyDescent="0.3">
      <c r="A45" s="1"/>
      <c r="B45" s="28" t="s">
        <v>57</v>
      </c>
      <c r="C45" s="29">
        <v>1602</v>
      </c>
      <c r="D45" s="29"/>
      <c r="E45" s="32" t="s">
        <v>68</v>
      </c>
      <c r="F45" s="32" t="s">
        <v>64</v>
      </c>
      <c r="G45" s="30"/>
      <c r="H45" s="33" t="s">
        <v>69</v>
      </c>
      <c r="I45" s="30"/>
      <c r="J45" s="34"/>
      <c r="K45" s="34">
        <v>158842.26</v>
      </c>
      <c r="L45" s="36">
        <f t="shared" si="0"/>
        <v>866254851.82057226</v>
      </c>
    </row>
    <row r="46" spans="1:12" ht="30" x14ac:dyDescent="0.3">
      <c r="A46" s="1"/>
      <c r="B46" s="28" t="s">
        <v>57</v>
      </c>
      <c r="C46" s="29">
        <v>1604</v>
      </c>
      <c r="D46" s="29"/>
      <c r="E46" s="32" t="s">
        <v>68</v>
      </c>
      <c r="F46" s="32" t="s">
        <v>64</v>
      </c>
      <c r="G46" s="30"/>
      <c r="H46" s="33" t="s">
        <v>70</v>
      </c>
      <c r="I46" s="30"/>
      <c r="J46" s="34"/>
      <c r="K46" s="36">
        <v>83869.440000000002</v>
      </c>
      <c r="L46" s="36">
        <f t="shared" si="0"/>
        <v>866170982.3805722</v>
      </c>
    </row>
    <row r="47" spans="1:12" ht="30" x14ac:dyDescent="0.3">
      <c r="A47" s="1"/>
      <c r="B47" s="28" t="s">
        <v>57</v>
      </c>
      <c r="C47" s="29">
        <v>1606</v>
      </c>
      <c r="D47" s="29"/>
      <c r="E47" s="32" t="s">
        <v>68</v>
      </c>
      <c r="F47" s="32" t="s">
        <v>64</v>
      </c>
      <c r="G47" s="30"/>
      <c r="H47" s="33" t="s">
        <v>71</v>
      </c>
      <c r="I47" s="30"/>
      <c r="J47" s="34"/>
      <c r="K47" s="34">
        <v>158842.26</v>
      </c>
      <c r="L47" s="36">
        <f t="shared" si="0"/>
        <v>866012140.12057221</v>
      </c>
    </row>
    <row r="48" spans="1:12" ht="30" x14ac:dyDescent="0.3">
      <c r="A48" s="1"/>
      <c r="B48" s="28" t="s">
        <v>57</v>
      </c>
      <c r="C48" s="29">
        <v>1608</v>
      </c>
      <c r="D48" s="29"/>
      <c r="E48" s="38" t="s">
        <v>68</v>
      </c>
      <c r="F48" s="32" t="s">
        <v>64</v>
      </c>
      <c r="G48" s="30"/>
      <c r="H48" s="33" t="s">
        <v>72</v>
      </c>
      <c r="I48" s="30"/>
      <c r="J48" s="34"/>
      <c r="K48" s="36">
        <v>158842.26</v>
      </c>
      <c r="L48" s="36">
        <f t="shared" si="0"/>
        <v>865853297.86057222</v>
      </c>
    </row>
    <row r="49" spans="1:12" ht="49.5" x14ac:dyDescent="0.3">
      <c r="A49" s="1"/>
      <c r="B49" s="28" t="s">
        <v>73</v>
      </c>
      <c r="C49" s="29">
        <v>1627</v>
      </c>
      <c r="D49" s="29"/>
      <c r="E49" s="32" t="s">
        <v>74</v>
      </c>
      <c r="F49" s="32" t="s">
        <v>75</v>
      </c>
      <c r="G49" s="30"/>
      <c r="H49" s="33" t="s">
        <v>76</v>
      </c>
      <c r="I49" s="30"/>
      <c r="J49" s="34"/>
      <c r="K49" s="36">
        <v>3494251.33</v>
      </c>
      <c r="L49" s="36">
        <f t="shared" si="0"/>
        <v>862359046.53057218</v>
      </c>
    </row>
    <row r="50" spans="1:12" ht="33" x14ac:dyDescent="0.3">
      <c r="A50" s="1"/>
      <c r="B50" s="28" t="s">
        <v>73</v>
      </c>
      <c r="C50" s="29">
        <v>1630</v>
      </c>
      <c r="D50" s="29"/>
      <c r="E50" s="32" t="s">
        <v>77</v>
      </c>
      <c r="F50" s="32" t="s">
        <v>78</v>
      </c>
      <c r="G50" s="30"/>
      <c r="H50" s="33" t="s">
        <v>79</v>
      </c>
      <c r="I50" s="30"/>
      <c r="J50" s="34"/>
      <c r="K50" s="36">
        <v>30975</v>
      </c>
      <c r="L50" s="36">
        <f t="shared" si="0"/>
        <v>862328071.53057218</v>
      </c>
    </row>
    <row r="51" spans="1:12" ht="15.75" thickBot="1" x14ac:dyDescent="0.3">
      <c r="B51" s="39" t="s">
        <v>30</v>
      </c>
      <c r="C51" s="40"/>
      <c r="D51" s="40"/>
      <c r="E51" s="40"/>
      <c r="F51" s="39"/>
      <c r="G51" s="40"/>
      <c r="H51" s="41"/>
      <c r="I51" s="40"/>
      <c r="J51" s="42">
        <f>SUM(J31:J50)</f>
        <v>279518257.45999998</v>
      </c>
      <c r="K51" s="42">
        <f>SUM(K31:K50)</f>
        <v>13630923.199999999</v>
      </c>
      <c r="L51" s="43">
        <f>+L31+J51-K51</f>
        <v>862328071.53057218</v>
      </c>
    </row>
    <row r="52" spans="1:12" ht="16.5" thickTop="1" x14ac:dyDescent="0.3">
      <c r="B52" s="1"/>
      <c r="C52" s="1"/>
      <c r="D52" s="1"/>
      <c r="E52" s="1"/>
      <c r="F52" s="1"/>
      <c r="G52" s="1"/>
      <c r="H52" s="1"/>
      <c r="I52" s="1"/>
      <c r="J52" s="2"/>
      <c r="K52" s="2"/>
      <c r="L52" s="1"/>
    </row>
    <row r="53" spans="1:12" ht="15.75" x14ac:dyDescent="0.3">
      <c r="B53" s="1"/>
      <c r="C53" s="1"/>
      <c r="D53" s="1"/>
      <c r="E53" s="1"/>
      <c r="F53" s="1"/>
      <c r="G53" s="1"/>
      <c r="H53" s="1"/>
      <c r="I53" s="1"/>
      <c r="J53" s="2"/>
      <c r="K53" s="2"/>
      <c r="L53" s="44"/>
    </row>
    <row r="54" spans="1:12" ht="15.75" x14ac:dyDescent="0.3">
      <c r="B54" s="1"/>
      <c r="C54" s="1"/>
      <c r="L54"/>
    </row>
    <row r="55" spans="1:12" ht="15.75" x14ac:dyDescent="0.3">
      <c r="D55" s="1"/>
      <c r="H55" s="1"/>
      <c r="K55" s="51"/>
      <c r="L55" s="52"/>
    </row>
    <row r="56" spans="1:12" ht="15.75" x14ac:dyDescent="0.3">
      <c r="B56" s="47" t="s">
        <v>80</v>
      </c>
      <c r="C56" s="47"/>
      <c r="D56" s="47"/>
      <c r="H56" s="46" t="s">
        <v>83</v>
      </c>
      <c r="K56" s="53"/>
      <c r="L56" s="53"/>
    </row>
    <row r="57" spans="1:12" ht="15.75" x14ac:dyDescent="0.3">
      <c r="B57" s="48" t="s">
        <v>81</v>
      </c>
      <c r="C57" s="48"/>
      <c r="D57" s="48"/>
      <c r="H57" s="25" t="s">
        <v>31</v>
      </c>
      <c r="K57" s="48"/>
      <c r="L57" s="48"/>
    </row>
    <row r="58" spans="1:12" ht="15.75" x14ac:dyDescent="0.3">
      <c r="B58" s="49" t="s">
        <v>82</v>
      </c>
      <c r="C58" s="49"/>
      <c r="D58" s="49"/>
      <c r="H58" s="3" t="s">
        <v>32</v>
      </c>
      <c r="K58" s="49"/>
      <c r="L58" s="49"/>
    </row>
    <row r="59" spans="1:12" x14ac:dyDescent="0.25">
      <c r="L59"/>
    </row>
    <row r="60" spans="1:12" x14ac:dyDescent="0.25">
      <c r="L60"/>
    </row>
    <row r="61" spans="1:12" x14ac:dyDescent="0.25">
      <c r="L61"/>
    </row>
    <row r="62" spans="1:12" x14ac:dyDescent="0.25">
      <c r="L62"/>
    </row>
    <row r="63" spans="1:12" x14ac:dyDescent="0.25">
      <c r="L63"/>
    </row>
    <row r="64" spans="1:12" x14ac:dyDescent="0.25">
      <c r="L64"/>
    </row>
  </sheetData>
  <mergeCells count="20">
    <mergeCell ref="B26:L26"/>
    <mergeCell ref="B27:L27"/>
    <mergeCell ref="B28:L28"/>
    <mergeCell ref="B2:L2"/>
    <mergeCell ref="B3:L3"/>
    <mergeCell ref="B4:L4"/>
    <mergeCell ref="B5:L5"/>
    <mergeCell ref="B25:L25"/>
    <mergeCell ref="B56:D56"/>
    <mergeCell ref="B57:D57"/>
    <mergeCell ref="B58:D58"/>
    <mergeCell ref="K56:L56"/>
    <mergeCell ref="K57:L57"/>
    <mergeCell ref="K58:L58"/>
    <mergeCell ref="B19:D19"/>
    <mergeCell ref="K19:L19"/>
    <mergeCell ref="B20:D20"/>
    <mergeCell ref="K20:L20"/>
    <mergeCell ref="B21:D21"/>
    <mergeCell ref="K21:L21"/>
  </mergeCells>
  <pageMargins left="0.70866141732283472" right="0.70866141732283472" top="0.74803149606299213" bottom="0.74803149606299213" header="0.31496062992125984" footer="0.31496062992125984"/>
  <pageSetup paperSize="5" scale="69" orientation="landscape" verticalDpi="0" r:id="rId1"/>
  <rowBreaks count="1" manualBreakCount="1">
    <brk id="23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609A06-6D69-4FDD-B905-5F7C308EF2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B41D62-36F5-4186-9908-8C69F2D849EE}"/>
</file>

<file path=customXml/itemProps3.xml><?xml version="1.0" encoding="utf-8"?>
<ds:datastoreItem xmlns:ds="http://schemas.openxmlformats.org/officeDocument/2006/customXml" ds:itemID="{7840CB0B-A6E5-49BB-9AD6-D1090D8C4A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Maggy Villar</cp:lastModifiedBy>
  <cp:lastPrinted>2024-01-31T19:54:58Z</cp:lastPrinted>
  <dcterms:created xsi:type="dcterms:W3CDTF">2015-06-05T18:19:34Z</dcterms:created>
  <dcterms:modified xsi:type="dcterms:W3CDTF">2024-01-31T20:14:31Z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</Properties>
</file>