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43" documentId="11_BC4DF96B730D846297DCF0CE6E94D31523649F4F" xr6:coauthVersionLast="47" xr6:coauthVersionMax="47" xr10:uidLastSave="{10D837C7-00C7-4CD2-B72B-37C460BD54E8}"/>
  <bookViews>
    <workbookView xWindow="12000" yWindow="0" windowWidth="12000" windowHeight="1290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Hoja1!$A$1:$L$192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1" l="1"/>
  <c r="J182" i="1"/>
  <c r="L107" i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B104" i="1"/>
  <c r="K86" i="1"/>
  <c r="J86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</calcChain>
</file>

<file path=xl/sharedStrings.xml><?xml version="1.0" encoding="utf-8"?>
<sst xmlns="http://schemas.openxmlformats.org/spreadsheetml/2006/main" count="572" uniqueCount="245">
  <si>
    <t>INFORME DE TESORERIA</t>
  </si>
  <si>
    <t>INGRESOS Y EGRESOS</t>
  </si>
  <si>
    <t>CUENTA NO. 2400169440 (Fondo Reponible)</t>
  </si>
  <si>
    <t>OCTUBRE DEL 2021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</si>
  <si>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</si>
  <si>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</si>
  <si>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</si>
  <si>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</si>
  <si>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</si>
  <si>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</si>
  <si>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</si>
  <si>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</si>
  <si>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</si>
  <si>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</si>
  <si>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</si>
  <si>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</si>
  <si>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EMPLEADOS</t>
  </si>
  <si>
    <t>PAGO DE VIATICOS</t>
  </si>
  <si>
    <t>DGII</t>
  </si>
  <si>
    <t>COBRO IMP 0.15% DGII CTA CTE</t>
  </si>
  <si>
    <t>70040678</t>
  </si>
  <si>
    <t>70041370</t>
  </si>
  <si>
    <t>70040451</t>
  </si>
  <si>
    <t>70040723</t>
  </si>
  <si>
    <t>70041062</t>
  </si>
  <si>
    <t>70041533</t>
  </si>
  <si>
    <t>70041785</t>
  </si>
  <si>
    <t>70042819</t>
  </si>
  <si>
    <t>70043132</t>
  </si>
  <si>
    <t>70043417</t>
  </si>
  <si>
    <t>70043951</t>
  </si>
  <si>
    <t>70044241</t>
  </si>
  <si>
    <t>70044539</t>
  </si>
  <si>
    <t>70043401</t>
  </si>
  <si>
    <t>CONSORCIO DE TARJETAS DOM</t>
  </si>
  <si>
    <t xml:space="preserve">PAGO RECARGAPASO RAPIDO </t>
  </si>
  <si>
    <t>70044506</t>
  </si>
  <si>
    <t>70044922</t>
  </si>
  <si>
    <t>70045323</t>
  </si>
  <si>
    <t>70045738</t>
  </si>
  <si>
    <t>70046152</t>
  </si>
  <si>
    <t>70044725</t>
  </si>
  <si>
    <t>70045231</t>
  </si>
  <si>
    <t>70045676</t>
  </si>
  <si>
    <t>70046142</t>
  </si>
  <si>
    <t>70046518</t>
  </si>
  <si>
    <t>70044775</t>
  </si>
  <si>
    <t>70045131</t>
  </si>
  <si>
    <t>70045491</t>
  </si>
  <si>
    <t>70046151</t>
  </si>
  <si>
    <t>70043602</t>
  </si>
  <si>
    <t>70044393</t>
  </si>
  <si>
    <t>70044783</t>
  </si>
  <si>
    <t>70045193</t>
  </si>
  <si>
    <t>70047758</t>
  </si>
  <si>
    <t>70048248</t>
  </si>
  <si>
    <t>70048667</t>
  </si>
  <si>
    <t>40079061</t>
  </si>
  <si>
    <t>70049061</t>
  </si>
  <si>
    <t>CEIZTUR</t>
  </si>
  <si>
    <t>REPOSICION DE CAJA CHICA</t>
  </si>
  <si>
    <t>BANRESERVAS</t>
  </si>
  <si>
    <t xml:space="preserve">COMISION MANEJO DE CUENTA </t>
  </si>
  <si>
    <t>Total</t>
  </si>
  <si>
    <t>Anyolani Nolasco</t>
  </si>
  <si>
    <t>Jose Luis Mañon</t>
  </si>
  <si>
    <t>Enc. Division Depto. de Contabilidad</t>
  </si>
  <si>
    <t>Encargado Financiero</t>
  </si>
  <si>
    <t xml:space="preserve">  CUENTA UNICA DEL TESORO NO. 100010102384894</t>
  </si>
  <si>
    <t>Libramiento</t>
  </si>
  <si>
    <t>01/10/2021</t>
  </si>
  <si>
    <t xml:space="preserve">COMITE EJECUTOR DE INFRAESTRUCTURAS DE
ZONAS TURISTICAS
</t>
  </si>
  <si>
    <t>TRASNFERENCIAS RECIBIDAS DEL IDAC CORRESPONDIENTE AL MES DE FEBRERO</t>
  </si>
  <si>
    <t>2.2.8.7.06</t>
  </si>
  <si>
    <t>CARMEN ENICIA CHEVALIER CARABALLO</t>
  </si>
  <si>
    <t>Pago Factura No.0346 por Concepto de Pago por Legalización de acta de comprobación según documentos anexos.</t>
  </si>
  <si>
    <t xml:space="preserve"> 2.1.1.5.03</t>
  </si>
  <si>
    <t xml:space="preserve">	COMITE EJECUTOR DE INFRAESTRUCTURAS DE ZONAS TURISTICAS</t>
  </si>
  <si>
    <t>CEIZTUR INDEMNIZACIONES EX EMPLEADOS</t>
  </si>
  <si>
    <t>2.1.1.5.04</t>
  </si>
  <si>
    <t>CEIZTUR VACACIONES NO TOMADA EX EMPLEADOS</t>
  </si>
  <si>
    <t xml:space="preserve">2.7.1.2.01 </t>
  </si>
  <si>
    <t>Inversiones Peyco, SRL</t>
  </si>
  <si>
    <t>Pago Sesión de Derechos (PEYCO) Factura No. 0205, Proy. 187 Cub. 4 y final contrato 24-2014 Acuerdo Interinstitucional de Cooperación Para la Construcción del Destacamento de la Caleta, Municipio de Boca Chica, Provincia de Santo Domingo.</t>
  </si>
  <si>
    <t>04/10/2021</t>
  </si>
  <si>
    <t>Pago Factura No.0342 por Concepto de Legalización de Documentos, según anexos.</t>
  </si>
  <si>
    <t>2.3.9.5.01,2.3.9.9.01,2.6.1.1.01</t>
  </si>
  <si>
    <t>Renexys Familia, SRL</t>
  </si>
  <si>
    <t>Pago Factura No. 0002 Adquisición de útiles y mobiliarios para el servicio de almuerzo de CEIZTUR.</t>
  </si>
  <si>
    <t>2.7.2.4.01</t>
  </si>
  <si>
    <t>CA &amp; Asociados, SRL</t>
  </si>
  <si>
    <t>Pago Factura No.0001, por Concepto de Reembolso de los gastos Incurridos durante la Licitación del Proyecto Reconstrucción Vías de Acceso y Obras Complementarias Centro de Remo y Canotaje , Lago Presa Rincón, Monseñor Nouel, según anexos</t>
  </si>
  <si>
    <t>2.6.4.6.01</t>
  </si>
  <si>
    <t xml:space="preserve">	INDUSTRIAS Y CASA (INDCASA), SRL</t>
  </si>
  <si>
    <t>Pago factura No. 0234 por la Compra de carro de carga para transporte de botellones y cajas en el área de almacén.</t>
  </si>
  <si>
    <t>05/10/2021</t>
  </si>
  <si>
    <t xml:space="preserve">	Bonnelly Benirda Hernandez Herrera</t>
  </si>
  <si>
    <t>Pago de Factura No.0144, Por concepto de Legalización de documentos, Según Anexos.</t>
  </si>
  <si>
    <t xml:space="preserve">2.2.8.7.06 </t>
  </si>
  <si>
    <t xml:space="preserve">	Elsa Margarita de la Cruz Matos</t>
  </si>
  <si>
    <t>Pago Factura No.0067 por Concepto de Pago por Legalización de actas de comprobación según documentos anexos.</t>
  </si>
  <si>
    <t>2.3.9.5.01, 2.6.1.4.01</t>
  </si>
  <si>
    <t xml:space="preserve">	Lola 5 Multiservices, SRL</t>
  </si>
  <si>
    <t>Pago factura No. 0075 Compra de Greca y Estufa Eléctrica de dos hornillas, termos de café, según anexos.</t>
  </si>
  <si>
    <t>2.3.9.5.01</t>
  </si>
  <si>
    <t>Suplidora Reysa, EIRL</t>
  </si>
  <si>
    <t>Pago de factura No. 0384 Compra de Productos para la Distribución  del almuerzo, según anexos.</t>
  </si>
  <si>
    <t>2.3.5.5.01, 2.3.7.2.06, 2.3.9.9.01, 2.3.9.9.04</t>
  </si>
  <si>
    <t>Industrias y Casas (INDCASA)</t>
  </si>
  <si>
    <t>Pago fact. No.0230 compra de materiales para la brigada fotografica del Departamento Ingenieria según anexos</t>
  </si>
  <si>
    <t>2.3.5.3.01</t>
  </si>
  <si>
    <t>Auto Servicio Inteligente RD, AUTO SAI RD</t>
  </si>
  <si>
    <t>Pago de fact. No.0344 compra de neumaticos para la Nissan Navara L339986, asignado a la unidad topografica, chevrolet coloradp L3798424 programa limpieza de playa toyota hi lux L409889 asignado al coordinador del programa limpieza de playa</t>
  </si>
  <si>
    <t>2.2.7.2.06</t>
  </si>
  <si>
    <t>Delta Comercial, SA</t>
  </si>
  <si>
    <t>Pago Factura No. 2085, por Servicio de Mantenimiento General del vehículo Toyota Hilux, Placa No. L409889</t>
  </si>
  <si>
    <t>2.3.9.2.01</t>
  </si>
  <si>
    <t>COMPU OFFICE DOMINICANA SRL</t>
  </si>
  <si>
    <t>Pago fact. No.2444 compra de toners y cartuchos para impresoras del CEIZTUR</t>
  </si>
  <si>
    <t>2.3.6.3.04</t>
  </si>
  <si>
    <t>Inversiones Yang SRL</t>
  </si>
  <si>
    <t>Pago fact. No.0280 por la compra de herramientas para el programa nacional limpieza de playa y balnearios</t>
  </si>
  <si>
    <t>Casa Doña Cadoma, SRL</t>
  </si>
  <si>
    <t>Pago fact. No.0039 compra de herramientas para el programa limpieza de playa</t>
  </si>
  <si>
    <t>06/10/2021</t>
  </si>
  <si>
    <t>Geoconsult SRL</t>
  </si>
  <si>
    <t>Pago fact. No. 0058 avance del 20% contrato no. 35-2021 Estudio de Georesistividad en los Terrenos donde se esta evaluando iniciar la construccion del Proyecto Terminal de Autobuses Bayahibe, provincia La Romana</t>
  </si>
  <si>
    <t>07/10/2021</t>
  </si>
  <si>
    <t>2.1.1.2.08,2.1.5.1.01,2.1.5.2.01,2.1.5.3.01</t>
  </si>
  <si>
    <t>COMITE EJECUTOR DE INFRAESTRUCTURAS DE ZONAS TURISTICAS</t>
  </si>
  <si>
    <t>NOMINA ADICIONAL CONTRATADOS AGOSTO 2021</t>
  </si>
  <si>
    <t>NOMINA ADICIONAL CONTRATADOS  SEPTIEMBRE 2021</t>
  </si>
  <si>
    <t>2.1.1.2.06</t>
  </si>
  <si>
    <t>nomina jornaleros septiembre 2021</t>
  </si>
  <si>
    <t>NOMINA ADICIONAL FIJO  AGOSTO 2021</t>
  </si>
  <si>
    <t>11/10/2021</t>
  </si>
  <si>
    <t>2.7.1.2.01</t>
  </si>
  <si>
    <t>Pago factura 0008, Cubicación No.4 y final, Reconstrucción Monasterio Hermanas Carmelitas de Azua, Proyecto 299, Cont. No.10-2019</t>
  </si>
  <si>
    <t>CONSTRUCTORA BUILDISA, SRL</t>
  </si>
  <si>
    <t>12/10/2021</t>
  </si>
  <si>
    <t>ADICIONAL JORNALEROS FEBRERO 2021</t>
  </si>
  <si>
    <t>ADICIONAL JORNALEROS MAYO 2021</t>
  </si>
  <si>
    <t>ADICIONAL JORNALEROS ABRIL 2021</t>
  </si>
  <si>
    <t>ADICIONAL JORNALEROS MARZO 2021</t>
  </si>
  <si>
    <t>ADICIONAL JORNALEROS ENERO 2021</t>
  </si>
  <si>
    <t>2.6.1.3.01</t>
  </si>
  <si>
    <t>Soluciones Tecnológicas Empresariales, SRL</t>
  </si>
  <si>
    <t>Pago de Factura No.0800 Compra de Impresora Térmica de Etiquetas Para departamento de Activo Fijo.</t>
  </si>
  <si>
    <t>2.2.6.3.01</t>
  </si>
  <si>
    <t>HUMANO SEGUROS S A</t>
  </si>
  <si>
    <t>Pago Fact. No.0566 Y 0708 Correspondiente al Mes de Octubre 2021 del Seguro Médico de Salud y gastos médicos de PDSS de la colaboradora Gissel  Esther Polanco, Según Anexos.</t>
  </si>
  <si>
    <t>2.2.1.3.01</t>
  </si>
  <si>
    <t>COMPANIA DOMINICANA DE TELEFONOS C POR A</t>
  </si>
  <si>
    <t>Pago factura No.6877 por Concepto de pago minutos y data de las flotas del CEIZTUR, correspondiente al mes de Agosto 2021.</t>
  </si>
  <si>
    <t>2.2.9.2.01</t>
  </si>
  <si>
    <t>INSTITUTO DE FORMACION TURISTICA DEL CARIBE</t>
  </si>
  <si>
    <t>Pago de Factura No. 0496, correspondiente al servicio de almuerzo para los empleados del  CEIZTUR, desde el 30 y 31 de agosto y el 01 al 03 de septiembre 2021.</t>
  </si>
  <si>
    <t>Pago de Factura No. 0498, correspondiente al servicio de almuerzo para los empleados del CEIZTUR, desde el 06 al 10 de septiembre 2021.</t>
  </si>
  <si>
    <t>Pago de Factura No. 0501, correspondiente al servicio de almuerzo para los empleados del CEIZTUR, desde el 13 al 17 de septiembre 2021.</t>
  </si>
  <si>
    <t>13/10/2021</t>
  </si>
  <si>
    <t>Pago de Factura No. 0504, correspondiente al servicio de almuerzo para los empleados del CEIZTUR, desde el 20 al 23 de septiembre 2021.</t>
  </si>
  <si>
    <t>INCAVA SRL</t>
  </si>
  <si>
    <t>Pago fact. No. 0009 Cub. No.5 y Final del Proy. No. 293 Contrato 58-2018, Reconstrucción Vial calle 27 de Febrero, Tramo Cementerio Punta Popy, Municipio Las Terrenas Provincia Samaná.</t>
  </si>
  <si>
    <t>Elsa Margarita de la Cruz Matos</t>
  </si>
  <si>
    <t>Pago factura No.0068 por Concepto de Legalización de Documentos, según anexos.</t>
  </si>
  <si>
    <t>14/10/2021</t>
  </si>
  <si>
    <t>CONSTRUCTORA SERINAR C POR A</t>
  </si>
  <si>
    <t>Pago avance del 20% del monto RD$51,154,560.29, contrato No.39-2021 Construcción de Destacamento, Estacionamiento y Acceso Peatonal Playa Esmeralda Miches.</t>
  </si>
  <si>
    <t>Beyond Office, SRL.</t>
  </si>
  <si>
    <t>Pago Facts. Nos. 0154 y 0155, por adquisición de equipos tecnológicos, para las oficinas del MITUR en el 3er nivel del CEI-RD y las oficinas del CEIZTUR.</t>
  </si>
  <si>
    <t>Prodicon, SRL</t>
  </si>
  <si>
    <t>Pago avance del 20% del monto de RD$49,916,324.86 Cont. No.45-2021, Reconstrucción de la Plaza de Vendedores y Habilitación de Acceso Peatonal a la Playa Las Galeras, Provincia Samana.</t>
  </si>
  <si>
    <t xml:space="preserve">BONNELLY BENIRDA HERNANDEZ </t>
  </si>
  <si>
    <t>Pago factura No.0145, Por concepto de Legalización de Contrato, según anexos</t>
  </si>
  <si>
    <t>MIGUEL ALMONTE ABREU</t>
  </si>
  <si>
    <t>Pago Factura No.0084, Por concepto de Notificación de actos con traslado, según anexos.</t>
  </si>
  <si>
    <t>ESTRELLA ROSA SOSA</t>
  </si>
  <si>
    <t>Pago Factura No.0062, Por concepto de Legalización de documentos, según anexos.</t>
  </si>
  <si>
    <t>Pago Factura No.0360, Por concepto de Legalización de Acta de Comprobación, según anexos.</t>
  </si>
  <si>
    <t>Franchard, SRL</t>
  </si>
  <si>
    <t>Pago Factura No. 0136, Compra de 4 Gomas para el Vehículo Nissan Navara, placa L339972.</t>
  </si>
  <si>
    <t>18/10/2021</t>
  </si>
  <si>
    <t>Auto Servicio Automotriz Inteligente RD, Auto Sai RD</t>
  </si>
  <si>
    <t>Pago Factura No. 0363, Por Servicio de Mantenimiento preventivo y general para el vehículo Nissan Navara Placa No.L339984.</t>
  </si>
  <si>
    <t>Pago Factura No:0341, Por servicio de Mantenimiento, chequeo y reparación del vehículo Toyota Fortuner Placa No.G419427, asignado  a Lorna Carrasco encargada de Planificación y Desarrollo.</t>
  </si>
  <si>
    <t>Pago Factura No. 0343 por Servicio de Mantenimiento preventivo Toyota Fortuner 2018, Placa No. G419429, asignado a Carolina Arbaje encargada Departamento Legal.</t>
  </si>
  <si>
    <t>2.3.6.3.01</t>
  </si>
  <si>
    <t>Constructora e Ingeniería Juacham, SRL</t>
  </si>
  <si>
    <t>Pago Factura No. 0014, Confección e Instalación Puerta de Hierro para Cerrar Espacio Que sirve como Almacén de fundas plásticas en Ministerio de Turismo.</t>
  </si>
  <si>
    <t>2.3.5.5.01</t>
  </si>
  <si>
    <t>Suplidora Mol SRL</t>
  </si>
  <si>
    <t>Pago Factura No.0148, Compra de Fundas Plásticas para el Programa de Limpieza de Playas y  Balnearios, según anexos</t>
  </si>
  <si>
    <t>2.3.2.2.01,2.3.9.9.01</t>
  </si>
  <si>
    <t>New Image Solutions And Marketing, SRL</t>
  </si>
  <si>
    <t>Pago Factura No.0514 ,Compra de Bandera Dominicana y dos Astas para Bandera, según anexos.</t>
  </si>
  <si>
    <t>Galen Office Supply, SRL</t>
  </si>
  <si>
    <t>Pago Factura No.0049 Compra de Toners y cartuchos para Impresoras y fotocopiadoras del CEIZTUR.</t>
  </si>
  <si>
    <t>COMERCIAL MINI EIRL</t>
  </si>
  <si>
    <t>Pago Factura No.0148, Por servicio de Mantenimiento y Reparación del Vehículo Toyota Hilux 2009, Placa No.EL00023, asignado a la unidad topografica</t>
  </si>
  <si>
    <t>Pago Factura No. 0150, Por servicio de Mantenimiento y Reparación del Vehículo Toyota Hilux Placa No.EL04884, asignado al Departamento de ingenieria</t>
  </si>
  <si>
    <t>16/10/2021</t>
  </si>
  <si>
    <t>2.1.2.2.05 </t>
  </si>
  <si>
    <t>NOMINA MILITAR OCTUBRE 2021</t>
  </si>
  <si>
    <t>19/10/2021</t>
  </si>
  <si>
    <t>2.1.1.1.01; 2.1.5.1.01; 2.1.5.2.01; 2.1.5.3.01</t>
  </si>
  <si>
    <t>NOMINA FIJA OCTUBRE 2021</t>
  </si>
  <si>
    <t>2.1.1.2.05; 2.1.5.1.01; 2.1.5.2.01; 2.1.5.3.01</t>
  </si>
  <si>
    <t>PERSONAL PERIODO DE PRUEBA OCTUBRE 2021</t>
  </si>
  <si>
    <t>20/10/2021</t>
  </si>
  <si>
    <t>2.3.9.6.01; 2.6.2.3.01</t>
  </si>
  <si>
    <t>Sketchprom, SRL</t>
  </si>
  <si>
    <t>Pago de Factura No.0245 compra de Dron Profesional 2 y Baterías de Remplazo, para personal de ingeniería de CEIZTUR.</t>
  </si>
  <si>
    <t>2.3.9.9.01</t>
  </si>
  <si>
    <t>Alumtech, SRL</t>
  </si>
  <si>
    <t>Pago factura No. 0032, Compra de Pizarras Flotantes de Cristal templado con perforaciones y separaciones en acero inoxidable, para ser utilizadas en el Departamento Financiero y la Dirección Ejecutiva</t>
  </si>
  <si>
    <t>2.2.2.1.01</t>
  </si>
  <si>
    <t>EDITORA DEL CARIBE C POR A</t>
  </si>
  <si>
    <t>Pago Factura No.3293, Por Servicio de Publicación en periódico por dos días consecutivos (30 de septiembre y 01 de octubre del 2021) Licitación Publica Nacional Ref. CEIZTUR-CCC-LPN-2021-002, según anexos.</t>
  </si>
  <si>
    <t>Pago Factura No: 0155, Servicio de Mantenimiento preventivo al vehiculo Land Cruser Prado Placa No.G419344, asignado a la Dirección Ejecutiva de CEIZTUR.</t>
  </si>
  <si>
    <t>Pago factura No. 0372 Por legalizacion de documentos, según anexos</t>
  </si>
  <si>
    <t>2.3.9.6.01; 2.6.3.4.01</t>
  </si>
  <si>
    <t>GEOMEDICION INSTRUMENTOS Y SISTEMAS, (GIS), SRL</t>
  </si>
  <si>
    <t>Pago factura No. 0132 Compra de Equipos para Departamento de Ingeniería, según anexos.</t>
  </si>
  <si>
    <t>Pago Factura No.3294, Por Servicio de Publicación en periódico por dos días consecutivos (30 de septiembre y 01 de octubre del 2021) Licitación Pública Nacional Ref. CEIZTUR-CCC-LPN-2021-003, según anexos.</t>
  </si>
  <si>
    <t>NOMINA CONTRATADOS OCTUBRE 2021</t>
  </si>
  <si>
    <t>Editora Listin Diario, SA</t>
  </si>
  <si>
    <t>Pago Factura No.5093, Por Servicio de Publicación en periódico por dos días consecutivos (30 de septiembre y 01 de octubre del 2021) Licitación Pública Nacional Ref. CEIZTUR-CCC-LPN-2021-003, según anexos.</t>
  </si>
  <si>
    <t>Pago Factura No.5720, Por Servicio de Publicación en periódico por dos días consecutivos (30 de septiembre y 01 de octubre del 2021) Licitación Pública Nacional Ref. CEIZTUR-CCC-LPN-2021-002, según anexos.</t>
  </si>
  <si>
    <t>21/10/2021</t>
  </si>
  <si>
    <t>Pago factura No.9357, por concepto de pago minutos y  data de las flotas del CEIZTUR, correspondiente al mes de Septiembre 2021.</t>
  </si>
  <si>
    <t>22/09/2021</t>
  </si>
  <si>
    <t>2.3.3.1.01; 2.3.3.2.01; 2.3.9.2.01; 2.3.9.9.01</t>
  </si>
  <si>
    <t>Maxibodegas Eop Del Caribe, SRL</t>
  </si>
  <si>
    <t>Pago Factura No. 0845, Compra de Suministro de oficina para ser utilizado en CEIZTUR.</t>
  </si>
  <si>
    <t>OFFICE TARGET S A</t>
  </si>
  <si>
    <t>Pago Factura No. 0220, Compra de Suministro de oficina para ser utilizado en CEIZTUR.</t>
  </si>
  <si>
    <t>28/10/2021</t>
  </si>
  <si>
    <t>Ramirez &amp; Mojica Envoy Pack Courier Express, SRL</t>
  </si>
  <si>
    <t>Pago factura No.0662 Compra de Dron Profesional y Baterías,  para personal de ingeniería de CEIZTUR.</t>
  </si>
  <si>
    <t>PAGO JORNALEROS OCTUBRE 2021</t>
  </si>
  <si>
    <t xml:space="preserve"> </t>
  </si>
  <si>
    <t>Realizado por:</t>
  </si>
  <si>
    <t>Maggy Villar</t>
  </si>
  <si>
    <t>Analista y/o Técnico de Contabilidad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</si>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</sst>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theme="4" tint="0.3999755851924192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43" fontId="2" fillId="0" borderId="0" xfId="2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3" fontId="6" fillId="0" borderId="1" xfId="1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39" fontId="7" fillId="0" borderId="1" xfId="1" applyNumberFormat="1" applyFont="1" applyBorder="1" applyAlignment="1">
      <alignment horizontal="right"/>
    </xf>
    <xf numFmtId="43" fontId="2" fillId="0" borderId="1" xfId="2" applyFont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43" fontId="0" fillId="0" borderId="0" xfId="2" applyFont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9" fontId="7" fillId="0" borderId="1" xfId="2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43" fontId="2" fillId="0" borderId="1" xfId="1" applyFont="1" applyFill="1" applyBorder="1"/>
    <xf numFmtId="39" fontId="7" fillId="0" borderId="1" xfId="1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2" xfId="2" applyFont="1" applyFill="1" applyBorder="1"/>
    <xf numFmtId="43" fontId="3" fillId="2" borderId="2" xfId="0" applyNumberFormat="1" applyFont="1" applyFill="1" applyBorder="1"/>
    <xf numFmtId="43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4" fontId="8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2" applyFont="1" applyFill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3" fontId="2" fillId="0" borderId="1" xfId="2" applyFont="1" applyBorder="1" applyAlignment="1">
      <alignment vertical="center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2" xfId="2" applyFont="1" applyFill="1" applyBorder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Border="1"/>
    <xf numFmtId="43" fontId="2" fillId="0" borderId="0" xfId="2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2" fillId="0" borderId="0" xfId="0" applyNumberFormat="1" applyFont="1" applyBorder="1"/>
    <xf numFmtId="164" fontId="2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43" fontId="2" fillId="0" borderId="0" xfId="2" applyFont="1" applyBorder="1" applyAlignment="1">
      <alignment wrapText="1"/>
    </xf>
    <xf numFmtId="0" fontId="2" fillId="0" borderId="0" xfId="0" applyFont="1" applyAlignment="1">
      <alignment wrapText="1"/>
    </xf>
  </cellXfs>
  <cellStyles count="3">
    <cellStyle name="Millares" xfId="1" builtinId="3"/>
    <cellStyle name="Millares 2 2 2 3" xfId="2" xr:uid="{DC2F75F4-35B1-453C-8D63-89B01FD50951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307022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D3738-9107-4F55-97F0-2A4C8553263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572827" cy="813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88424</xdr:colOff>
      <xdr:row>100</xdr:row>
      <xdr:rowOff>41275</xdr:rowOff>
    </xdr:from>
    <xdr:to>
      <xdr:col>5</xdr:col>
      <xdr:colOff>917576</xdr:colOff>
      <xdr:row>104</xdr:row>
      <xdr:rowOff>68423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1119CE-CCD1-4417-A8D2-E0AF6181914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88424" y="20869275"/>
          <a:ext cx="5036027" cy="8526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L24">
            <v>689348.85999999987</v>
          </cell>
        </row>
      </sheetData>
      <sheetData sheetId="16"/>
      <sheetData sheetId="17">
        <row r="30">
          <cell r="L30">
            <v>1962017.2299999997</v>
          </cell>
        </row>
        <row r="88">
          <cell r="L88">
            <v>1076319624.690572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D4A711-A3BC-4A62-8C23-12D60580EB62}" name="Tabla134579" displayName="Tabla134579" ref="B7:L85" totalsRowShown="0" headerRowDxfId="12" headerRowBorderDxfId="11" tableBorderDxfId="10" headerRowCellStyle="Millares">
  <sortState xmlns:xlrd2="http://schemas.microsoft.com/office/spreadsheetml/2017/richdata2" ref="B8:L85">
    <sortCondition ref="B10:B85"/>
  </sortState>
  <tableColumns count="11">
    <tableColumn id="1" xr3:uid="{012AE424-2306-422F-B95E-57B20DEEE135}" name="Fecha" dataDxfId="9"/>
    <tableColumn id="2" xr3:uid="{69DE8447-AB35-4755-8099-9E68C8D12DC8}" name="Transferencia" dataDxfId="8"/>
    <tableColumn id="3" xr3:uid="{06408E43-2F39-4FCE-B32E-BE32E4CEC069}" name="Cheque" dataDxfId="7"/>
    <tableColumn id="4" xr3:uid="{3060D640-8356-46FB-83ED-DFA77604FDA7}" name="Referencia"/>
    <tableColumn id="5" xr3:uid="{8C48CC9A-FE78-4DEE-A077-0C3E186AC2F4}" name="Beneficiario" dataDxfId="6"/>
    <tableColumn id="6" xr3:uid="{9239D862-0680-4D0D-817E-E9A405CCE3DC}" name="Columna1" dataDxfId="5"/>
    <tableColumn id="7" xr3:uid="{38F1891F-A3EC-4649-B6C1-CD2AF9379B12}" name="Descripcion" dataDxfId="4"/>
    <tableColumn id="8" xr3:uid="{94925124-597E-45B8-818A-6AC7CD0457A9}" name="Columna2" dataDxfId="3"/>
    <tableColumn id="9" xr3:uid="{36D1868E-564E-4D60-A953-81DD548F348C}" name="Debito" dataDxfId="2" dataCellStyle="Millares"/>
    <tableColumn id="10" xr3:uid="{26B57E36-A584-4DE4-AFE1-AFA62AA428B3}" name="Credito" dataDxfId="1" dataCellStyle="Millares"/>
    <tableColumn id="11" xr3:uid="{D3250958-E41C-47B9-A055-3C3844EF8882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1"/>
  <sheetViews>
    <sheetView showGridLines="0" tabSelected="1" view="pageBreakPreview" topLeftCell="A169" zoomScale="60" zoomScaleNormal="100" workbookViewId="0">
      <selection activeCell="E185" sqref="E185"/>
    </sheetView>
  </sheetViews>
  <sheetFormatPr baseColWidth="10" defaultRowHeight="15" x14ac:dyDescent="0.25"/>
  <cols>
    <col min="1" max="1" width="2.5703125" customWidth="1"/>
    <col min="2" max="2" width="15.140625" customWidth="1"/>
    <col min="3" max="3" width="13" bestFit="1" customWidth="1"/>
    <col min="4" max="4" width="13.140625" customWidth="1"/>
    <col min="5" max="5" width="19" customWidth="1"/>
    <col min="6" max="6" width="37.5703125" customWidth="1"/>
    <col min="7" max="7" width="9.5703125" hidden="1" customWidth="1"/>
    <col min="8" max="8" width="73.42578125" customWidth="1"/>
    <col min="9" max="9" width="0.140625" customWidth="1"/>
    <col min="10" max="10" width="21.5703125" customWidth="1"/>
    <col min="11" max="11" width="19.42578125" customWidth="1"/>
    <col min="12" max="12" width="25" style="58" customWidth="1"/>
    <col min="13" max="13" width="5" customWidth="1"/>
    <col min="14" max="14" width="16.85546875" bestFit="1" customWidth="1"/>
    <col min="16" max="16" width="14.140625" bestFit="1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4" ht="15.75" x14ac:dyDescent="0.3">
      <c r="A2" s="1"/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15.75" x14ac:dyDescent="0.3">
      <c r="A3" s="1"/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15.75" x14ac:dyDescent="0.3">
      <c r="A4" s="1"/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5.75" x14ac:dyDescent="0.3">
      <c r="A5" s="1"/>
      <c r="B5" s="60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4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  <c r="J7" s="6" t="s">
        <v>12</v>
      </c>
      <c r="K7" s="6" t="s">
        <v>13</v>
      </c>
      <c r="L7" s="7" t="s">
        <v>14</v>
      </c>
    </row>
    <row r="8" spans="1:14" ht="16.5" x14ac:dyDescent="0.3">
      <c r="A8" s="1"/>
      <c r="B8" s="1"/>
      <c r="C8" s="1"/>
      <c r="D8" s="1"/>
      <c r="F8" s="1"/>
      <c r="G8" s="8" t="s">
        <v>15</v>
      </c>
      <c r="H8" s="1"/>
      <c r="I8" s="2">
        <v>0</v>
      </c>
      <c r="J8" s="2">
        <v>0</v>
      </c>
      <c r="K8" s="2"/>
      <c r="L8" s="9">
        <f>+'[1]SEPTIEMBRE 1'!L30</f>
        <v>1962017.2299999997</v>
      </c>
    </row>
    <row r="9" spans="1:14" ht="15.75" x14ac:dyDescent="0.3">
      <c r="A9" s="1"/>
      <c r="B9" s="10">
        <v>44481</v>
      </c>
      <c r="C9" s="11"/>
      <c r="D9" s="11"/>
      <c r="E9" s="11">
        <v>70044401</v>
      </c>
      <c r="F9" s="12" t="s">
        <v>16</v>
      </c>
      <c r="G9" s="11"/>
      <c r="H9" s="13" t="s">
        <v>17</v>
      </c>
      <c r="I9" s="11"/>
      <c r="J9" s="14"/>
      <c r="K9" s="15">
        <v>22260</v>
      </c>
      <c r="L9" s="16">
        <f>+L8+Tabla134579[[#This Row],[Debito]]-Tabla134579[[#This Row],[Credito]]</f>
        <v>1939757.2299999997</v>
      </c>
    </row>
    <row r="10" spans="1:14" ht="15.75" x14ac:dyDescent="0.3">
      <c r="A10" s="1"/>
      <c r="B10" s="10">
        <v>44481</v>
      </c>
      <c r="C10" s="11"/>
      <c r="D10" s="11"/>
      <c r="E10" s="17">
        <v>70044401</v>
      </c>
      <c r="F10" s="12" t="s">
        <v>18</v>
      </c>
      <c r="G10" s="11"/>
      <c r="H10" s="13" t="s">
        <v>19</v>
      </c>
      <c r="I10" s="11"/>
      <c r="J10" s="18"/>
      <c r="K10" s="18">
        <v>33.39</v>
      </c>
      <c r="L10" s="16">
        <f>+L9+Tabla134579[[#This Row],[Debito]]-Tabla134579[[#This Row],[Credito]]</f>
        <v>1939723.8399999999</v>
      </c>
      <c r="N10" s="19"/>
    </row>
    <row r="11" spans="1:14" ht="15.75" x14ac:dyDescent="0.3">
      <c r="A11" s="1"/>
      <c r="B11" s="10">
        <v>44481</v>
      </c>
      <c r="C11" s="11"/>
      <c r="D11" s="11"/>
      <c r="E11" s="20" t="s">
        <v>20</v>
      </c>
      <c r="F11" s="21" t="s">
        <v>16</v>
      </c>
      <c r="G11" s="11"/>
      <c r="H11" s="13" t="s">
        <v>17</v>
      </c>
      <c r="I11" s="11"/>
      <c r="J11" s="18"/>
      <c r="K11" s="18">
        <v>23520</v>
      </c>
      <c r="L11" s="16">
        <f>+L10+Tabla134579[[#This Row],[Debito]]-Tabla134579[[#This Row],[Credito]]</f>
        <v>1916203.8399999999</v>
      </c>
    </row>
    <row r="12" spans="1:14" ht="15.75" x14ac:dyDescent="0.3">
      <c r="A12" s="1"/>
      <c r="B12" s="10">
        <v>44481</v>
      </c>
      <c r="C12" s="11"/>
      <c r="D12" s="11"/>
      <c r="E12" s="20" t="s">
        <v>20</v>
      </c>
      <c r="F12" s="21" t="s">
        <v>18</v>
      </c>
      <c r="G12" s="11"/>
      <c r="H12" s="13" t="s">
        <v>19</v>
      </c>
      <c r="I12" s="11"/>
      <c r="J12" s="18"/>
      <c r="K12" s="18">
        <v>35.28</v>
      </c>
      <c r="L12" s="16">
        <f>+L11+Tabla134579[[#This Row],[Debito]]-Tabla134579[[#This Row],[Credito]]</f>
        <v>1916168.5599999998</v>
      </c>
    </row>
    <row r="13" spans="1:14" ht="15.75" x14ac:dyDescent="0.3">
      <c r="A13" s="1"/>
      <c r="B13" s="10">
        <v>44481</v>
      </c>
      <c r="C13" s="11"/>
      <c r="D13" s="11"/>
      <c r="E13" s="20" t="s">
        <v>21</v>
      </c>
      <c r="F13" s="21" t="s">
        <v>16</v>
      </c>
      <c r="G13" s="11"/>
      <c r="H13" s="13" t="s">
        <v>17</v>
      </c>
      <c r="I13" s="11"/>
      <c r="J13" s="18"/>
      <c r="K13" s="18">
        <v>23520</v>
      </c>
      <c r="L13" s="16">
        <f>+L12+Tabla134579[[#This Row],[Debito]]-Tabla134579[[#This Row],[Credito]]</f>
        <v>1892648.5599999998</v>
      </c>
    </row>
    <row r="14" spans="1:14" ht="15.75" x14ac:dyDescent="0.3">
      <c r="A14" s="1"/>
      <c r="B14" s="10">
        <v>44481</v>
      </c>
      <c r="C14" s="11"/>
      <c r="D14" s="11"/>
      <c r="E14" s="20" t="s">
        <v>21</v>
      </c>
      <c r="F14" s="21" t="s">
        <v>18</v>
      </c>
      <c r="G14" s="11"/>
      <c r="H14" s="13" t="s">
        <v>19</v>
      </c>
      <c r="I14" s="11"/>
      <c r="J14" s="18"/>
      <c r="K14" s="18">
        <v>35.28</v>
      </c>
      <c r="L14" s="16">
        <f>+L13+Tabla134579[[#This Row],[Debito]]-Tabla134579[[#This Row],[Credito]]</f>
        <v>1892613.2799999998</v>
      </c>
    </row>
    <row r="15" spans="1:14" ht="15.75" x14ac:dyDescent="0.3">
      <c r="A15" s="1"/>
      <c r="B15" s="10">
        <v>44484</v>
      </c>
      <c r="C15" s="11"/>
      <c r="D15" s="11"/>
      <c r="E15" s="20" t="s">
        <v>22</v>
      </c>
      <c r="F15" s="21" t="s">
        <v>16</v>
      </c>
      <c r="G15" s="11"/>
      <c r="H15" s="13" t="s">
        <v>17</v>
      </c>
      <c r="I15" s="11"/>
      <c r="J15" s="18"/>
      <c r="K15" s="18">
        <v>8085</v>
      </c>
      <c r="L15" s="16">
        <f>+L14+Tabla134579[[#This Row],[Debito]]-Tabla134579[[#This Row],[Credito]]</f>
        <v>1884528.2799999998</v>
      </c>
    </row>
    <row r="16" spans="1:14" ht="15.75" x14ac:dyDescent="0.3">
      <c r="A16" s="1"/>
      <c r="B16" s="10">
        <v>44484</v>
      </c>
      <c r="C16" s="11"/>
      <c r="D16" s="11"/>
      <c r="E16" s="20" t="s">
        <v>22</v>
      </c>
      <c r="F16" s="21" t="s">
        <v>18</v>
      </c>
      <c r="G16" s="11"/>
      <c r="H16" s="13" t="s">
        <v>19</v>
      </c>
      <c r="I16" s="11"/>
      <c r="J16" s="18"/>
      <c r="K16" s="18">
        <v>12.13</v>
      </c>
      <c r="L16" s="16">
        <f>+L15+Tabla134579[[#This Row],[Debito]]-Tabla134579[[#This Row],[Credito]]</f>
        <v>1884516.15</v>
      </c>
    </row>
    <row r="17" spans="1:12" ht="15.75" x14ac:dyDescent="0.3">
      <c r="A17" s="1"/>
      <c r="B17" s="10">
        <v>44484</v>
      </c>
      <c r="C17" s="11"/>
      <c r="D17" s="11"/>
      <c r="E17" s="20" t="s">
        <v>23</v>
      </c>
      <c r="F17" s="21" t="s">
        <v>16</v>
      </c>
      <c r="G17" s="11"/>
      <c r="H17" s="13" t="s">
        <v>17</v>
      </c>
      <c r="I17" s="11"/>
      <c r="J17" s="18"/>
      <c r="K17" s="18">
        <v>5880</v>
      </c>
      <c r="L17" s="16">
        <f>+L16+Tabla134579[[#This Row],[Debito]]-Tabla134579[[#This Row],[Credito]]</f>
        <v>1878636.15</v>
      </c>
    </row>
    <row r="18" spans="1:12" ht="15.75" x14ac:dyDescent="0.3">
      <c r="A18" s="1"/>
      <c r="B18" s="10">
        <v>44484</v>
      </c>
      <c r="C18" s="11"/>
      <c r="D18" s="11"/>
      <c r="E18" s="20" t="s">
        <v>23</v>
      </c>
      <c r="F18" s="21" t="s">
        <v>18</v>
      </c>
      <c r="G18" s="11"/>
      <c r="H18" s="13" t="s">
        <v>19</v>
      </c>
      <c r="I18" s="11"/>
      <c r="J18" s="18"/>
      <c r="K18" s="18">
        <v>8.82</v>
      </c>
      <c r="L18" s="16">
        <f>+L17+Tabla134579[[#This Row],[Debito]]-Tabla134579[[#This Row],[Credito]]</f>
        <v>1878627.3299999998</v>
      </c>
    </row>
    <row r="19" spans="1:12" ht="15.75" x14ac:dyDescent="0.3">
      <c r="A19" s="1"/>
      <c r="B19" s="10">
        <v>44484</v>
      </c>
      <c r="C19" s="11"/>
      <c r="D19" s="11"/>
      <c r="E19" s="20" t="s">
        <v>24</v>
      </c>
      <c r="F19" s="21" t="s">
        <v>16</v>
      </c>
      <c r="G19" s="11"/>
      <c r="H19" s="13" t="s">
        <v>17</v>
      </c>
      <c r="I19" s="11"/>
      <c r="J19" s="18"/>
      <c r="K19" s="18">
        <v>8925</v>
      </c>
      <c r="L19" s="16">
        <f>+L18+Tabla134579[[#This Row],[Debito]]-Tabla134579[[#This Row],[Credito]]</f>
        <v>1869702.3299999998</v>
      </c>
    </row>
    <row r="20" spans="1:12" ht="15.75" x14ac:dyDescent="0.3">
      <c r="A20" s="1"/>
      <c r="B20" s="10">
        <v>44484</v>
      </c>
      <c r="C20" s="11"/>
      <c r="D20" s="11"/>
      <c r="E20" s="20" t="s">
        <v>24</v>
      </c>
      <c r="F20" s="21" t="s">
        <v>18</v>
      </c>
      <c r="G20" s="11"/>
      <c r="H20" s="13" t="s">
        <v>19</v>
      </c>
      <c r="I20" s="11"/>
      <c r="J20" s="18"/>
      <c r="K20" s="18">
        <v>13.39</v>
      </c>
      <c r="L20" s="16">
        <f>+L19+Tabla134579[[#This Row],[Debito]]-Tabla134579[[#This Row],[Credito]]</f>
        <v>1869688.94</v>
      </c>
    </row>
    <row r="21" spans="1:12" ht="15.75" x14ac:dyDescent="0.3">
      <c r="A21" s="1"/>
      <c r="B21" s="10">
        <v>44484</v>
      </c>
      <c r="C21" s="11"/>
      <c r="D21" s="11"/>
      <c r="E21" s="20" t="s">
        <v>25</v>
      </c>
      <c r="F21" s="21" t="s">
        <v>16</v>
      </c>
      <c r="G21" s="11"/>
      <c r="H21" s="13" t="s">
        <v>17</v>
      </c>
      <c r="I21" s="11"/>
      <c r="J21" s="18"/>
      <c r="K21" s="18">
        <v>7245</v>
      </c>
      <c r="L21" s="16">
        <f>+L20+Tabla134579[[#This Row],[Debito]]-Tabla134579[[#This Row],[Credito]]</f>
        <v>1862443.94</v>
      </c>
    </row>
    <row r="22" spans="1:12" ht="15.75" x14ac:dyDescent="0.3">
      <c r="A22" s="1"/>
      <c r="B22" s="10">
        <v>44484</v>
      </c>
      <c r="C22" s="11"/>
      <c r="D22" s="11"/>
      <c r="E22" s="20" t="s">
        <v>25</v>
      </c>
      <c r="F22" s="21" t="s">
        <v>18</v>
      </c>
      <c r="G22" s="11"/>
      <c r="H22" s="13" t="s">
        <v>19</v>
      </c>
      <c r="I22" s="11"/>
      <c r="J22" s="18"/>
      <c r="K22" s="18">
        <v>10.87</v>
      </c>
      <c r="L22" s="16">
        <f>+L21+Tabla134579[[#This Row],[Debito]]-Tabla134579[[#This Row],[Credito]]</f>
        <v>1862433.0699999998</v>
      </c>
    </row>
    <row r="23" spans="1:12" ht="15.75" x14ac:dyDescent="0.3">
      <c r="A23" s="1"/>
      <c r="B23" s="10">
        <v>44484</v>
      </c>
      <c r="C23" s="11"/>
      <c r="D23" s="11"/>
      <c r="E23" s="20" t="s">
        <v>26</v>
      </c>
      <c r="F23" s="21" t="s">
        <v>16</v>
      </c>
      <c r="G23" s="11"/>
      <c r="H23" s="13" t="s">
        <v>17</v>
      </c>
      <c r="I23" s="11"/>
      <c r="J23" s="18"/>
      <c r="K23" s="18">
        <v>5880</v>
      </c>
      <c r="L23" s="16">
        <f>+L22+Tabla134579[[#This Row],[Debito]]-Tabla134579[[#This Row],[Credito]]</f>
        <v>1856553.0699999998</v>
      </c>
    </row>
    <row r="24" spans="1:12" ht="15.75" x14ac:dyDescent="0.3">
      <c r="A24" s="1"/>
      <c r="B24" s="10">
        <v>44484</v>
      </c>
      <c r="C24" s="11"/>
      <c r="D24" s="11"/>
      <c r="E24" s="20" t="s">
        <v>26</v>
      </c>
      <c r="F24" s="21" t="s">
        <v>18</v>
      </c>
      <c r="G24" s="11"/>
      <c r="H24" s="13" t="s">
        <v>19</v>
      </c>
      <c r="I24" s="11"/>
      <c r="J24" s="18"/>
      <c r="K24" s="18">
        <v>8.82</v>
      </c>
      <c r="L24" s="16">
        <f>+L23+Tabla134579[[#This Row],[Debito]]-Tabla134579[[#This Row],[Credito]]</f>
        <v>1856544.2499999998</v>
      </c>
    </row>
    <row r="25" spans="1:12" ht="15.75" x14ac:dyDescent="0.3">
      <c r="A25" s="1"/>
      <c r="B25" s="10">
        <v>44484</v>
      </c>
      <c r="C25" s="11"/>
      <c r="D25" s="11"/>
      <c r="E25" s="20" t="s">
        <v>27</v>
      </c>
      <c r="F25" s="21" t="s">
        <v>16</v>
      </c>
      <c r="G25" s="11"/>
      <c r="H25" s="13" t="s">
        <v>17</v>
      </c>
      <c r="I25" s="11"/>
      <c r="J25" s="18"/>
      <c r="K25" s="18">
        <v>7245</v>
      </c>
      <c r="L25" s="16">
        <f>+L24+Tabla134579[[#This Row],[Debito]]-Tabla134579[[#This Row],[Credito]]</f>
        <v>1849299.2499999998</v>
      </c>
    </row>
    <row r="26" spans="1:12" ht="15.75" x14ac:dyDescent="0.3">
      <c r="A26" s="1"/>
      <c r="B26" s="10">
        <v>44484</v>
      </c>
      <c r="C26" s="11"/>
      <c r="D26" s="11"/>
      <c r="E26" s="20" t="s">
        <v>27</v>
      </c>
      <c r="F26" s="21" t="s">
        <v>18</v>
      </c>
      <c r="G26" s="11"/>
      <c r="H26" s="13" t="s">
        <v>19</v>
      </c>
      <c r="I26" s="11"/>
      <c r="J26" s="18"/>
      <c r="K26" s="18">
        <v>10.87</v>
      </c>
      <c r="L26" s="16">
        <f>+L25+Tabla134579[[#This Row],[Debito]]-Tabla134579[[#This Row],[Credito]]</f>
        <v>1849288.3799999997</v>
      </c>
    </row>
    <row r="27" spans="1:12" ht="15.75" x14ac:dyDescent="0.3">
      <c r="A27" s="1"/>
      <c r="B27" s="10">
        <v>44484</v>
      </c>
      <c r="C27" s="11"/>
      <c r="D27" s="11"/>
      <c r="E27" s="20" t="s">
        <v>28</v>
      </c>
      <c r="F27" s="21" t="s">
        <v>16</v>
      </c>
      <c r="G27" s="11"/>
      <c r="H27" s="13" t="s">
        <v>17</v>
      </c>
      <c r="I27" s="11"/>
      <c r="J27" s="18"/>
      <c r="K27" s="18">
        <v>6300</v>
      </c>
      <c r="L27" s="16">
        <f>+L26+Tabla134579[[#This Row],[Debito]]-Tabla134579[[#This Row],[Credito]]</f>
        <v>1842988.3799999997</v>
      </c>
    </row>
    <row r="28" spans="1:12" ht="15.75" x14ac:dyDescent="0.3">
      <c r="A28" s="1"/>
      <c r="B28" s="10">
        <v>44484</v>
      </c>
      <c r="C28" s="11"/>
      <c r="D28" s="11"/>
      <c r="E28" s="20" t="s">
        <v>28</v>
      </c>
      <c r="F28" s="21" t="s">
        <v>18</v>
      </c>
      <c r="G28" s="11"/>
      <c r="H28" s="13" t="s">
        <v>19</v>
      </c>
      <c r="I28" s="11"/>
      <c r="J28" s="18"/>
      <c r="K28" s="18">
        <v>9.4499999999999993</v>
      </c>
      <c r="L28" s="16">
        <f>+L27+Tabla134579[[#This Row],[Debito]]-Tabla134579[[#This Row],[Credito]]</f>
        <v>1842978.9299999997</v>
      </c>
    </row>
    <row r="29" spans="1:12" ht="15.75" x14ac:dyDescent="0.3">
      <c r="A29" s="1"/>
      <c r="B29" s="10">
        <v>44484</v>
      </c>
      <c r="C29" s="11"/>
      <c r="D29" s="11"/>
      <c r="E29" s="20" t="s">
        <v>29</v>
      </c>
      <c r="F29" s="21" t="s">
        <v>16</v>
      </c>
      <c r="G29" s="11"/>
      <c r="H29" s="13" t="s">
        <v>17</v>
      </c>
      <c r="I29" s="11"/>
      <c r="J29" s="18"/>
      <c r="K29" s="18">
        <v>5880</v>
      </c>
      <c r="L29" s="16">
        <f>+L28+Tabla134579[[#This Row],[Debito]]-Tabla134579[[#This Row],[Credito]]</f>
        <v>1837098.9299999997</v>
      </c>
    </row>
    <row r="30" spans="1:12" ht="15.75" x14ac:dyDescent="0.3">
      <c r="A30" s="1"/>
      <c r="B30" s="10">
        <v>44484</v>
      </c>
      <c r="C30" s="11"/>
      <c r="D30" s="11"/>
      <c r="E30" s="20" t="s">
        <v>29</v>
      </c>
      <c r="F30" s="21" t="s">
        <v>18</v>
      </c>
      <c r="G30" s="11"/>
      <c r="H30" s="13" t="s">
        <v>19</v>
      </c>
      <c r="I30" s="11"/>
      <c r="J30" s="18"/>
      <c r="K30" s="22">
        <v>8.82</v>
      </c>
      <c r="L30" s="16">
        <f>+L29+Tabla134579[[#This Row],[Debito]]-Tabla134579[[#This Row],[Credito]]</f>
        <v>1837090.1099999996</v>
      </c>
    </row>
    <row r="31" spans="1:12" ht="15.75" x14ac:dyDescent="0.3">
      <c r="A31" s="1"/>
      <c r="B31" s="10">
        <v>44484</v>
      </c>
      <c r="C31" s="11"/>
      <c r="D31" s="11"/>
      <c r="E31" s="20" t="s">
        <v>30</v>
      </c>
      <c r="F31" s="21" t="s">
        <v>16</v>
      </c>
      <c r="G31" s="11"/>
      <c r="H31" s="13" t="s">
        <v>17</v>
      </c>
      <c r="I31" s="11"/>
      <c r="J31" s="18"/>
      <c r="K31" s="22">
        <v>1995</v>
      </c>
      <c r="L31" s="16">
        <f>+L30+Tabla134579[[#This Row],[Debito]]-Tabla134579[[#This Row],[Credito]]</f>
        <v>1835095.1099999996</v>
      </c>
    </row>
    <row r="32" spans="1:12" ht="15.75" x14ac:dyDescent="0.3">
      <c r="A32" s="1"/>
      <c r="B32" s="10">
        <v>44484</v>
      </c>
      <c r="C32" s="11"/>
      <c r="D32" s="11"/>
      <c r="E32" s="20" t="s">
        <v>30</v>
      </c>
      <c r="F32" s="21" t="s">
        <v>18</v>
      </c>
      <c r="G32" s="11"/>
      <c r="H32" s="13" t="s">
        <v>19</v>
      </c>
      <c r="I32" s="11"/>
      <c r="J32" s="18"/>
      <c r="K32" s="18">
        <v>2.99</v>
      </c>
      <c r="L32" s="16">
        <f>+L31+Tabla134579[[#This Row],[Debito]]-Tabla134579[[#This Row],[Credito]]</f>
        <v>1835092.1199999996</v>
      </c>
    </row>
    <row r="33" spans="1:12" ht="15.75" x14ac:dyDescent="0.3">
      <c r="A33" s="1"/>
      <c r="B33" s="10">
        <v>44484</v>
      </c>
      <c r="C33" s="11"/>
      <c r="D33" s="11"/>
      <c r="E33" s="20" t="s">
        <v>31</v>
      </c>
      <c r="F33" s="21" t="s">
        <v>16</v>
      </c>
      <c r="G33" s="11"/>
      <c r="H33" s="13" t="s">
        <v>17</v>
      </c>
      <c r="I33" s="11"/>
      <c r="J33" s="18"/>
      <c r="K33" s="22">
        <v>1785</v>
      </c>
      <c r="L33" s="16">
        <f>+L32+Tabla134579[[#This Row],[Debito]]-Tabla134579[[#This Row],[Credito]]</f>
        <v>1833307.1199999996</v>
      </c>
    </row>
    <row r="34" spans="1:12" ht="15.75" x14ac:dyDescent="0.3">
      <c r="A34" s="1"/>
      <c r="B34" s="10">
        <v>44484</v>
      </c>
      <c r="C34" s="11"/>
      <c r="D34" s="11"/>
      <c r="E34" s="20" t="s">
        <v>31</v>
      </c>
      <c r="F34" s="21" t="s">
        <v>18</v>
      </c>
      <c r="G34" s="11"/>
      <c r="H34" s="13" t="s">
        <v>19</v>
      </c>
      <c r="I34" s="11"/>
      <c r="J34" s="18"/>
      <c r="K34" s="22">
        <v>2.68</v>
      </c>
      <c r="L34" s="16">
        <f>+L33+Tabla134579[[#This Row],[Debito]]-Tabla134579[[#This Row],[Credito]]</f>
        <v>1833304.4399999997</v>
      </c>
    </row>
    <row r="35" spans="1:12" ht="15.75" x14ac:dyDescent="0.3">
      <c r="A35" s="1"/>
      <c r="B35" s="10">
        <v>44484</v>
      </c>
      <c r="C35" s="11"/>
      <c r="D35" s="11"/>
      <c r="E35" s="20" t="s">
        <v>32</v>
      </c>
      <c r="F35" s="21" t="s">
        <v>16</v>
      </c>
      <c r="G35" s="11"/>
      <c r="H35" s="13" t="s">
        <v>17</v>
      </c>
      <c r="I35" s="11"/>
      <c r="J35" s="18"/>
      <c r="K35" s="22">
        <v>2257.5</v>
      </c>
      <c r="L35" s="16">
        <f>+L34+Tabla134579[[#This Row],[Debito]]-Tabla134579[[#This Row],[Credito]]</f>
        <v>1831046.9399999997</v>
      </c>
    </row>
    <row r="36" spans="1:12" ht="15.75" x14ac:dyDescent="0.3">
      <c r="A36" s="1"/>
      <c r="B36" s="10">
        <v>44484</v>
      </c>
      <c r="C36" s="11"/>
      <c r="D36" s="11"/>
      <c r="E36" s="20" t="s">
        <v>32</v>
      </c>
      <c r="F36" s="21" t="s">
        <v>18</v>
      </c>
      <c r="G36" s="11"/>
      <c r="H36" s="13" t="s">
        <v>19</v>
      </c>
      <c r="I36" s="11"/>
      <c r="J36" s="18"/>
      <c r="K36" s="22">
        <v>3.39</v>
      </c>
      <c r="L36" s="16">
        <f>+L35+Tabla134579[[#This Row],[Debito]]-Tabla134579[[#This Row],[Credito]]</f>
        <v>1831043.5499999998</v>
      </c>
    </row>
    <row r="37" spans="1:12" ht="30" x14ac:dyDescent="0.3">
      <c r="A37" s="1"/>
      <c r="B37" s="10">
        <v>44490</v>
      </c>
      <c r="C37" s="11"/>
      <c r="D37" s="11"/>
      <c r="E37" s="20" t="s">
        <v>33</v>
      </c>
      <c r="F37" s="23" t="s">
        <v>34</v>
      </c>
      <c r="G37" s="11"/>
      <c r="H37" s="13" t="s">
        <v>35</v>
      </c>
      <c r="I37" s="11"/>
      <c r="J37" s="18"/>
      <c r="K37" s="22">
        <v>30000</v>
      </c>
      <c r="L37" s="16">
        <f>+L36+Tabla134579[[#This Row],[Debito]]-Tabla134579[[#This Row],[Credito]]</f>
        <v>1801043.5499999998</v>
      </c>
    </row>
    <row r="38" spans="1:12" ht="15.75" x14ac:dyDescent="0.3">
      <c r="A38" s="1"/>
      <c r="B38" s="10">
        <v>44490</v>
      </c>
      <c r="C38" s="11"/>
      <c r="D38" s="11"/>
      <c r="E38" s="20" t="s">
        <v>33</v>
      </c>
      <c r="F38" s="21" t="s">
        <v>18</v>
      </c>
      <c r="G38" s="11"/>
      <c r="H38" s="13" t="s">
        <v>19</v>
      </c>
      <c r="I38" s="11"/>
      <c r="J38" s="18"/>
      <c r="K38" s="22">
        <v>45</v>
      </c>
      <c r="L38" s="16">
        <f>+L37+Tabla134579[[#This Row],[Debito]]-Tabla134579[[#This Row],[Credito]]</f>
        <v>1800998.5499999998</v>
      </c>
    </row>
    <row r="39" spans="1:12" ht="15.75" x14ac:dyDescent="0.3">
      <c r="A39" s="1"/>
      <c r="B39" s="10">
        <v>44491</v>
      </c>
      <c r="C39" s="11"/>
      <c r="D39" s="11"/>
      <c r="E39" s="20" t="s">
        <v>36</v>
      </c>
      <c r="F39" s="21" t="s">
        <v>16</v>
      </c>
      <c r="G39" s="11"/>
      <c r="H39" s="13" t="s">
        <v>17</v>
      </c>
      <c r="I39" s="11"/>
      <c r="J39" s="18"/>
      <c r="K39" s="22">
        <v>3935</v>
      </c>
      <c r="L39" s="16">
        <f>+L38+Tabla134579[[#This Row],[Debito]]-Tabla134579[[#This Row],[Credito]]</f>
        <v>1797063.5499999998</v>
      </c>
    </row>
    <row r="40" spans="1:12" ht="15.75" x14ac:dyDescent="0.3">
      <c r="A40" s="1"/>
      <c r="B40" s="10">
        <v>44491</v>
      </c>
      <c r="C40" s="11"/>
      <c r="D40" s="11"/>
      <c r="E40" s="20" t="s">
        <v>36</v>
      </c>
      <c r="F40" s="12" t="s">
        <v>18</v>
      </c>
      <c r="G40" s="11"/>
      <c r="H40" s="24" t="s">
        <v>19</v>
      </c>
      <c r="I40" s="11"/>
      <c r="J40" s="25"/>
      <c r="K40" s="26">
        <v>5.9</v>
      </c>
      <c r="L40" s="16">
        <f>+L39+Tabla134579[[#This Row],[Debito]]-Tabla134579[[#This Row],[Credito]]</f>
        <v>1797057.65</v>
      </c>
    </row>
    <row r="41" spans="1:12" ht="15.75" x14ac:dyDescent="0.3">
      <c r="A41" s="1"/>
      <c r="B41" s="10">
        <v>44491</v>
      </c>
      <c r="C41" s="11"/>
      <c r="D41" s="11"/>
      <c r="E41" s="20" t="s">
        <v>37</v>
      </c>
      <c r="F41" s="12" t="s">
        <v>16</v>
      </c>
      <c r="G41" s="11"/>
      <c r="H41" s="13" t="s">
        <v>17</v>
      </c>
      <c r="I41" s="11"/>
      <c r="J41" s="25"/>
      <c r="K41" s="26">
        <v>1700</v>
      </c>
      <c r="L41" s="16">
        <f>+L40+Tabla134579[[#This Row],[Debito]]-Tabla134579[[#This Row],[Credito]]</f>
        <v>1795357.65</v>
      </c>
    </row>
    <row r="42" spans="1:12" ht="15.75" x14ac:dyDescent="0.3">
      <c r="A42" s="1"/>
      <c r="B42" s="10">
        <v>44491</v>
      </c>
      <c r="C42" s="11"/>
      <c r="D42" s="11"/>
      <c r="E42" s="20" t="s">
        <v>37</v>
      </c>
      <c r="F42" s="12" t="s">
        <v>18</v>
      </c>
      <c r="G42" s="11"/>
      <c r="H42" s="13" t="s">
        <v>19</v>
      </c>
      <c r="I42" s="11"/>
      <c r="J42" s="25"/>
      <c r="K42" s="26">
        <v>2.5499999999999998</v>
      </c>
      <c r="L42" s="16">
        <f>+L41+Tabla134579[[#This Row],[Debito]]-Tabla134579[[#This Row],[Credito]]</f>
        <v>1795355.0999999999</v>
      </c>
    </row>
    <row r="43" spans="1:12" ht="15.75" x14ac:dyDescent="0.3">
      <c r="A43" s="1"/>
      <c r="B43" s="10">
        <v>44491</v>
      </c>
      <c r="C43" s="11"/>
      <c r="D43" s="11"/>
      <c r="E43" s="20" t="s">
        <v>38</v>
      </c>
      <c r="F43" s="12" t="s">
        <v>16</v>
      </c>
      <c r="G43" s="11"/>
      <c r="H43" s="13" t="s">
        <v>17</v>
      </c>
      <c r="I43" s="11"/>
      <c r="J43" s="25"/>
      <c r="K43" s="26">
        <v>23750</v>
      </c>
      <c r="L43" s="16">
        <f>+L42+Tabla134579[[#This Row],[Debito]]-Tabla134579[[#This Row],[Credito]]</f>
        <v>1771605.0999999999</v>
      </c>
    </row>
    <row r="44" spans="1:12" ht="15.75" x14ac:dyDescent="0.3">
      <c r="A44" s="1"/>
      <c r="B44" s="10">
        <v>44491</v>
      </c>
      <c r="C44" s="11"/>
      <c r="D44" s="11"/>
      <c r="E44" s="20" t="s">
        <v>38</v>
      </c>
      <c r="F44" s="12" t="s">
        <v>18</v>
      </c>
      <c r="G44" s="11"/>
      <c r="H44" s="24" t="s">
        <v>19</v>
      </c>
      <c r="I44" s="11"/>
      <c r="J44" s="25"/>
      <c r="K44" s="26">
        <v>35.630000000000003</v>
      </c>
      <c r="L44" s="16">
        <f>+L43+Tabla134579[[#This Row],[Debito]]-Tabla134579[[#This Row],[Credito]]</f>
        <v>1771569.47</v>
      </c>
    </row>
    <row r="45" spans="1:12" ht="15.75" x14ac:dyDescent="0.3">
      <c r="A45" s="1"/>
      <c r="B45" s="10">
        <v>44491</v>
      </c>
      <c r="C45" s="11"/>
      <c r="D45" s="11"/>
      <c r="E45" s="20" t="s">
        <v>39</v>
      </c>
      <c r="F45" s="12" t="s">
        <v>16</v>
      </c>
      <c r="G45" s="11"/>
      <c r="H45" s="13" t="s">
        <v>17</v>
      </c>
      <c r="I45" s="11"/>
      <c r="J45" s="25"/>
      <c r="K45" s="26">
        <v>18870</v>
      </c>
      <c r="L45" s="16">
        <f>+L44+Tabla134579[[#This Row],[Debito]]-Tabla134579[[#This Row],[Credito]]</f>
        <v>1752699.47</v>
      </c>
    </row>
    <row r="46" spans="1:12" ht="15.75" x14ac:dyDescent="0.3">
      <c r="A46" s="1"/>
      <c r="B46" s="10">
        <v>44491</v>
      </c>
      <c r="C46" s="11"/>
      <c r="D46" s="11"/>
      <c r="E46" s="20" t="s">
        <v>39</v>
      </c>
      <c r="F46" s="12" t="s">
        <v>18</v>
      </c>
      <c r="G46" s="11"/>
      <c r="H46" s="24" t="s">
        <v>19</v>
      </c>
      <c r="I46" s="11"/>
      <c r="J46" s="25"/>
      <c r="K46" s="26">
        <v>28.31</v>
      </c>
      <c r="L46" s="16">
        <f>+L45+Tabla134579[[#This Row],[Debito]]-Tabla134579[[#This Row],[Credito]]</f>
        <v>1752671.16</v>
      </c>
    </row>
    <row r="47" spans="1:12" ht="15.75" x14ac:dyDescent="0.3">
      <c r="A47" s="1"/>
      <c r="B47" s="10">
        <v>44491</v>
      </c>
      <c r="C47" s="11"/>
      <c r="D47" s="11"/>
      <c r="E47" s="20" t="s">
        <v>40</v>
      </c>
      <c r="F47" s="12" t="s">
        <v>16</v>
      </c>
      <c r="G47" s="11"/>
      <c r="H47" s="13" t="s">
        <v>17</v>
      </c>
      <c r="I47" s="11"/>
      <c r="J47" s="25"/>
      <c r="K47" s="26">
        <v>23750</v>
      </c>
      <c r="L47" s="16">
        <f>+L46+Tabla134579[[#This Row],[Debito]]-Tabla134579[[#This Row],[Credito]]</f>
        <v>1728921.16</v>
      </c>
    </row>
    <row r="48" spans="1:12" ht="15.75" x14ac:dyDescent="0.3">
      <c r="A48" s="1"/>
      <c r="B48" s="10">
        <v>44491</v>
      </c>
      <c r="C48" s="11"/>
      <c r="D48" s="11"/>
      <c r="E48" s="20" t="s">
        <v>40</v>
      </c>
      <c r="F48" s="12" t="s">
        <v>18</v>
      </c>
      <c r="G48" s="11"/>
      <c r="H48" s="24" t="s">
        <v>19</v>
      </c>
      <c r="I48" s="11"/>
      <c r="J48" s="25"/>
      <c r="K48" s="26">
        <v>35.630000000000003</v>
      </c>
      <c r="L48" s="16">
        <f>+L47+Tabla134579[[#This Row],[Debito]]-Tabla134579[[#This Row],[Credito]]</f>
        <v>1728885.53</v>
      </c>
    </row>
    <row r="49" spans="1:12" ht="15.75" x14ac:dyDescent="0.3">
      <c r="A49" s="1"/>
      <c r="B49" s="10">
        <v>44491</v>
      </c>
      <c r="C49" s="11"/>
      <c r="D49" s="11"/>
      <c r="E49" s="20" t="s">
        <v>41</v>
      </c>
      <c r="F49" s="12" t="s">
        <v>16</v>
      </c>
      <c r="G49" s="11"/>
      <c r="H49" s="24" t="s">
        <v>17</v>
      </c>
      <c r="I49" s="11"/>
      <c r="J49" s="25"/>
      <c r="K49" s="26">
        <v>4300</v>
      </c>
      <c r="L49" s="16">
        <f>+L48+Tabla134579[[#This Row],[Debito]]-Tabla134579[[#This Row],[Credito]]</f>
        <v>1724585.53</v>
      </c>
    </row>
    <row r="50" spans="1:12" ht="15.75" x14ac:dyDescent="0.3">
      <c r="A50" s="1"/>
      <c r="B50" s="10">
        <v>44491</v>
      </c>
      <c r="C50" s="11"/>
      <c r="D50" s="11"/>
      <c r="E50" s="20" t="s">
        <v>41</v>
      </c>
      <c r="F50" s="12" t="s">
        <v>18</v>
      </c>
      <c r="G50" s="11"/>
      <c r="H50" s="24" t="s">
        <v>19</v>
      </c>
      <c r="I50" s="11"/>
      <c r="J50" s="25"/>
      <c r="K50" s="26">
        <v>6.45</v>
      </c>
      <c r="L50" s="16">
        <f>+L49+Tabla134579[[#This Row],[Debito]]-Tabla134579[[#This Row],[Credito]]</f>
        <v>1724579.08</v>
      </c>
    </row>
    <row r="51" spans="1:12" ht="15.75" x14ac:dyDescent="0.3">
      <c r="A51" s="1"/>
      <c r="B51" s="10">
        <v>44491</v>
      </c>
      <c r="C51" s="11"/>
      <c r="D51" s="11"/>
      <c r="E51" s="20" t="s">
        <v>42</v>
      </c>
      <c r="F51" s="12" t="s">
        <v>16</v>
      </c>
      <c r="G51" s="11"/>
      <c r="H51" s="24" t="s">
        <v>17</v>
      </c>
      <c r="I51" s="11"/>
      <c r="J51" s="25"/>
      <c r="K51" s="26">
        <v>15095</v>
      </c>
      <c r="L51" s="16">
        <f>+L50+Tabla134579[[#This Row],[Debito]]-Tabla134579[[#This Row],[Credito]]</f>
        <v>1709484.08</v>
      </c>
    </row>
    <row r="52" spans="1:12" ht="15.75" x14ac:dyDescent="0.3">
      <c r="A52" s="1"/>
      <c r="B52" s="10">
        <v>44491</v>
      </c>
      <c r="C52" s="11"/>
      <c r="D52" s="11"/>
      <c r="E52" s="20" t="s">
        <v>42</v>
      </c>
      <c r="F52" s="12" t="s">
        <v>18</v>
      </c>
      <c r="G52" s="11"/>
      <c r="H52" s="24" t="s">
        <v>19</v>
      </c>
      <c r="I52" s="11"/>
      <c r="J52" s="25"/>
      <c r="K52" s="26">
        <v>22.64</v>
      </c>
      <c r="L52" s="16">
        <f>+L51+Tabla134579[[#This Row],[Debito]]-Tabla134579[[#This Row],[Credito]]</f>
        <v>1709461.4400000002</v>
      </c>
    </row>
    <row r="53" spans="1:12" ht="15.75" x14ac:dyDescent="0.3">
      <c r="A53" s="1"/>
      <c r="B53" s="10">
        <v>44491</v>
      </c>
      <c r="C53" s="11"/>
      <c r="D53" s="11"/>
      <c r="E53" s="20" t="s">
        <v>43</v>
      </c>
      <c r="F53" s="12" t="s">
        <v>16</v>
      </c>
      <c r="G53" s="11"/>
      <c r="H53" s="24" t="s">
        <v>17</v>
      </c>
      <c r="I53" s="11"/>
      <c r="J53" s="25"/>
      <c r="K53" s="26">
        <v>5100</v>
      </c>
      <c r="L53" s="16">
        <f>+L52+Tabla134579[[#This Row],[Debito]]-Tabla134579[[#This Row],[Credito]]</f>
        <v>1704361.4400000002</v>
      </c>
    </row>
    <row r="54" spans="1:12" ht="15.75" x14ac:dyDescent="0.3">
      <c r="A54" s="1"/>
      <c r="B54" s="10">
        <v>44491</v>
      </c>
      <c r="C54" s="11"/>
      <c r="D54" s="11"/>
      <c r="E54" s="20" t="s">
        <v>43</v>
      </c>
      <c r="F54" s="12" t="s">
        <v>18</v>
      </c>
      <c r="G54" s="11"/>
      <c r="H54" s="24" t="s">
        <v>19</v>
      </c>
      <c r="I54" s="11"/>
      <c r="J54" s="25"/>
      <c r="K54" s="26">
        <v>7.65</v>
      </c>
      <c r="L54" s="16">
        <f>+L53+Tabla134579[[#This Row],[Debito]]-Tabla134579[[#This Row],[Credito]]</f>
        <v>1704353.7900000003</v>
      </c>
    </row>
    <row r="55" spans="1:12" ht="15.75" x14ac:dyDescent="0.3">
      <c r="A55" s="1"/>
      <c r="B55" s="10">
        <v>44491</v>
      </c>
      <c r="C55" s="11"/>
      <c r="D55" s="11"/>
      <c r="E55" s="20" t="s">
        <v>44</v>
      </c>
      <c r="F55" s="12" t="s">
        <v>16</v>
      </c>
      <c r="G55" s="11"/>
      <c r="H55" s="24" t="s">
        <v>17</v>
      </c>
      <c r="I55" s="11"/>
      <c r="J55" s="25"/>
      <c r="K55" s="26">
        <v>27070</v>
      </c>
      <c r="L55" s="16">
        <f>+L54+Tabla134579[[#This Row],[Debito]]-Tabla134579[[#This Row],[Credito]]</f>
        <v>1677283.7900000003</v>
      </c>
    </row>
    <row r="56" spans="1:12" ht="15.75" x14ac:dyDescent="0.3">
      <c r="A56" s="1"/>
      <c r="B56" s="10">
        <v>44491</v>
      </c>
      <c r="C56" s="11"/>
      <c r="D56" s="11"/>
      <c r="E56" s="20" t="s">
        <v>44</v>
      </c>
      <c r="F56" s="12" t="s">
        <v>18</v>
      </c>
      <c r="G56" s="11"/>
      <c r="H56" s="24" t="s">
        <v>19</v>
      </c>
      <c r="I56" s="11"/>
      <c r="J56" s="25"/>
      <c r="K56" s="26">
        <v>40.61</v>
      </c>
      <c r="L56" s="16">
        <f>+L55+Tabla134579[[#This Row],[Debito]]-Tabla134579[[#This Row],[Credito]]</f>
        <v>1677243.1800000002</v>
      </c>
    </row>
    <row r="57" spans="1:12" ht="15.75" x14ac:dyDescent="0.3">
      <c r="A57" s="1"/>
      <c r="B57" s="10">
        <v>44491</v>
      </c>
      <c r="C57" s="11"/>
      <c r="D57" s="11"/>
      <c r="E57" s="20" t="s">
        <v>45</v>
      </c>
      <c r="F57" s="12" t="s">
        <v>16</v>
      </c>
      <c r="G57" s="11"/>
      <c r="H57" s="24" t="s">
        <v>17</v>
      </c>
      <c r="I57" s="11"/>
      <c r="J57" s="25"/>
      <c r="K57" s="26">
        <v>14700</v>
      </c>
      <c r="L57" s="16">
        <f>+L56+Tabla134579[[#This Row],[Debito]]-Tabla134579[[#This Row],[Credito]]</f>
        <v>1662543.1800000002</v>
      </c>
    </row>
    <row r="58" spans="1:12" ht="15.75" x14ac:dyDescent="0.3">
      <c r="A58" s="1"/>
      <c r="B58" s="10">
        <v>44491</v>
      </c>
      <c r="C58" s="11"/>
      <c r="D58" s="11"/>
      <c r="E58" s="20" t="s">
        <v>45</v>
      </c>
      <c r="F58" s="12" t="s">
        <v>18</v>
      </c>
      <c r="G58" s="11"/>
      <c r="H58" s="24" t="s">
        <v>19</v>
      </c>
      <c r="I58" s="11"/>
      <c r="J58" s="25"/>
      <c r="K58" s="26">
        <v>22.05</v>
      </c>
      <c r="L58" s="16">
        <f>+L57+Tabla134579[[#This Row],[Debito]]-Tabla134579[[#This Row],[Credito]]</f>
        <v>1662521.1300000001</v>
      </c>
    </row>
    <row r="59" spans="1:12" ht="15.75" x14ac:dyDescent="0.3">
      <c r="A59" s="1"/>
      <c r="B59" s="10">
        <v>44491</v>
      </c>
      <c r="C59" s="11"/>
      <c r="D59" s="11"/>
      <c r="E59" s="20" t="s">
        <v>46</v>
      </c>
      <c r="F59" s="12" t="s">
        <v>16</v>
      </c>
      <c r="G59" s="11"/>
      <c r="H59" s="24" t="s">
        <v>17</v>
      </c>
      <c r="I59" s="11"/>
      <c r="J59" s="25"/>
      <c r="K59" s="26">
        <v>23750</v>
      </c>
      <c r="L59" s="16">
        <f>+L58+Tabla134579[[#This Row],[Debito]]-Tabla134579[[#This Row],[Credito]]</f>
        <v>1638771.1300000001</v>
      </c>
    </row>
    <row r="60" spans="1:12" ht="15.75" x14ac:dyDescent="0.3">
      <c r="A60" s="1"/>
      <c r="B60" s="10">
        <v>44491</v>
      </c>
      <c r="C60" s="11"/>
      <c r="D60" s="11"/>
      <c r="E60" s="20" t="s">
        <v>46</v>
      </c>
      <c r="F60" s="12" t="s">
        <v>18</v>
      </c>
      <c r="G60" s="11"/>
      <c r="H60" s="24" t="s">
        <v>19</v>
      </c>
      <c r="I60" s="11"/>
      <c r="J60" s="25"/>
      <c r="K60" s="26">
        <v>35.630000000000003</v>
      </c>
      <c r="L60" s="16">
        <f>+L59+Tabla134579[[#This Row],[Debito]]-Tabla134579[[#This Row],[Credito]]</f>
        <v>1638735.5000000002</v>
      </c>
    </row>
    <row r="61" spans="1:12" ht="15.75" x14ac:dyDescent="0.3">
      <c r="A61" s="1"/>
      <c r="B61" s="10">
        <v>44491</v>
      </c>
      <c r="C61" s="11"/>
      <c r="D61" s="11"/>
      <c r="E61" s="20" t="s">
        <v>47</v>
      </c>
      <c r="F61" s="12" t="s">
        <v>16</v>
      </c>
      <c r="G61" s="11"/>
      <c r="H61" s="24" t="s">
        <v>17</v>
      </c>
      <c r="I61" s="11"/>
      <c r="J61" s="25"/>
      <c r="K61" s="26">
        <v>6517.5</v>
      </c>
      <c r="L61" s="16">
        <f>+L60+Tabla134579[[#This Row],[Debito]]-Tabla134579[[#This Row],[Credito]]</f>
        <v>1632218.0000000002</v>
      </c>
    </row>
    <row r="62" spans="1:12" ht="15.75" x14ac:dyDescent="0.3">
      <c r="A62" s="1"/>
      <c r="B62" s="10">
        <v>44491</v>
      </c>
      <c r="C62" s="11"/>
      <c r="D62" s="11"/>
      <c r="E62" s="20" t="s">
        <v>47</v>
      </c>
      <c r="F62" s="12" t="s">
        <v>18</v>
      </c>
      <c r="G62" s="11"/>
      <c r="H62" s="24" t="s">
        <v>19</v>
      </c>
      <c r="I62" s="11"/>
      <c r="J62" s="25"/>
      <c r="K62" s="26">
        <v>9.7799999999999994</v>
      </c>
      <c r="L62" s="16">
        <f>+L61+Tabla134579[[#This Row],[Debito]]-Tabla134579[[#This Row],[Credito]]</f>
        <v>1632208.2200000002</v>
      </c>
    </row>
    <row r="63" spans="1:12" ht="15.75" x14ac:dyDescent="0.3">
      <c r="A63" s="1"/>
      <c r="B63" s="10">
        <v>44491</v>
      </c>
      <c r="C63" s="11"/>
      <c r="D63" s="11"/>
      <c r="E63" s="20" t="s">
        <v>48</v>
      </c>
      <c r="F63" s="12" t="s">
        <v>16</v>
      </c>
      <c r="G63" s="11"/>
      <c r="H63" s="24" t="s">
        <v>17</v>
      </c>
      <c r="I63" s="11"/>
      <c r="J63" s="25"/>
      <c r="K63" s="26">
        <v>3800</v>
      </c>
      <c r="L63" s="16">
        <f>+L62+Tabla134579[[#This Row],[Debito]]-Tabla134579[[#This Row],[Credito]]</f>
        <v>1628408.2200000002</v>
      </c>
    </row>
    <row r="64" spans="1:12" ht="15.75" x14ac:dyDescent="0.3">
      <c r="A64" s="1"/>
      <c r="B64" s="10">
        <v>44491</v>
      </c>
      <c r="C64" s="11"/>
      <c r="D64" s="11"/>
      <c r="E64" s="20" t="s">
        <v>48</v>
      </c>
      <c r="F64" s="12" t="s">
        <v>18</v>
      </c>
      <c r="G64" s="11"/>
      <c r="H64" s="24" t="s">
        <v>19</v>
      </c>
      <c r="I64" s="11"/>
      <c r="J64" s="25"/>
      <c r="K64" s="26">
        <v>5.7</v>
      </c>
      <c r="L64" s="16">
        <f>+L63+Tabla134579[[#This Row],[Debito]]-Tabla134579[[#This Row],[Credito]]</f>
        <v>1628402.5200000003</v>
      </c>
    </row>
    <row r="65" spans="1:12" ht="15.75" x14ac:dyDescent="0.3">
      <c r="A65" s="1"/>
      <c r="B65" s="10">
        <v>44491</v>
      </c>
      <c r="C65" s="11"/>
      <c r="D65" s="11"/>
      <c r="E65" s="20" t="s">
        <v>49</v>
      </c>
      <c r="F65" s="12" t="s">
        <v>16</v>
      </c>
      <c r="G65" s="11"/>
      <c r="H65" s="24" t="s">
        <v>17</v>
      </c>
      <c r="I65" s="11"/>
      <c r="J65" s="25"/>
      <c r="K65" s="26">
        <v>18670</v>
      </c>
      <c r="L65" s="16">
        <f>+L64+Tabla134579[[#This Row],[Debito]]-Tabla134579[[#This Row],[Credito]]</f>
        <v>1609732.5200000003</v>
      </c>
    </row>
    <row r="66" spans="1:12" ht="15.75" x14ac:dyDescent="0.3">
      <c r="A66" s="1"/>
      <c r="B66" s="10">
        <v>44491</v>
      </c>
      <c r="C66" s="11"/>
      <c r="D66" s="11"/>
      <c r="E66" s="20" t="s">
        <v>49</v>
      </c>
      <c r="F66" s="12" t="s">
        <v>18</v>
      </c>
      <c r="G66" s="11"/>
      <c r="H66" s="24" t="s">
        <v>19</v>
      </c>
      <c r="I66" s="11"/>
      <c r="J66" s="25"/>
      <c r="K66" s="26">
        <v>28.01</v>
      </c>
      <c r="L66" s="16">
        <f>+L65+Tabla134579[[#This Row],[Debito]]-Tabla134579[[#This Row],[Credito]]</f>
        <v>1609704.5100000002</v>
      </c>
    </row>
    <row r="67" spans="1:12" ht="15.75" x14ac:dyDescent="0.3">
      <c r="A67" s="1"/>
      <c r="B67" s="10">
        <v>44491</v>
      </c>
      <c r="C67" s="11"/>
      <c r="D67" s="11"/>
      <c r="E67" s="20" t="s">
        <v>50</v>
      </c>
      <c r="F67" s="12" t="s">
        <v>16</v>
      </c>
      <c r="G67" s="11"/>
      <c r="H67" s="24" t="s">
        <v>17</v>
      </c>
      <c r="I67" s="11"/>
      <c r="J67" s="25"/>
      <c r="K67" s="26">
        <v>1700</v>
      </c>
      <c r="L67" s="16">
        <f>+L66+Tabla134579[[#This Row],[Debito]]-Tabla134579[[#This Row],[Credito]]</f>
        <v>1608004.5100000002</v>
      </c>
    </row>
    <row r="68" spans="1:12" ht="15.75" x14ac:dyDescent="0.3">
      <c r="A68" s="1"/>
      <c r="B68" s="10">
        <v>44491</v>
      </c>
      <c r="C68" s="11"/>
      <c r="D68" s="11"/>
      <c r="E68" s="20" t="s">
        <v>50</v>
      </c>
      <c r="F68" s="12" t="s">
        <v>18</v>
      </c>
      <c r="G68" s="11"/>
      <c r="H68" s="24" t="s">
        <v>19</v>
      </c>
      <c r="I68" s="11"/>
      <c r="J68" s="25"/>
      <c r="K68" s="26">
        <v>2.5499999999999998</v>
      </c>
      <c r="L68" s="16">
        <f>+L67+Tabla134579[[#This Row],[Debito]]-Tabla134579[[#This Row],[Credito]]</f>
        <v>1608001.9600000002</v>
      </c>
    </row>
    <row r="69" spans="1:12" ht="15.75" x14ac:dyDescent="0.3">
      <c r="A69" s="1"/>
      <c r="B69" s="10">
        <v>44491</v>
      </c>
      <c r="C69" s="11"/>
      <c r="D69" s="11"/>
      <c r="E69" s="20" t="s">
        <v>51</v>
      </c>
      <c r="F69" s="12" t="s">
        <v>16</v>
      </c>
      <c r="G69" s="11"/>
      <c r="H69" s="24" t="s">
        <v>17</v>
      </c>
      <c r="I69" s="11"/>
      <c r="J69" s="25"/>
      <c r="K69" s="26">
        <v>11245</v>
      </c>
      <c r="L69" s="16">
        <f>+L68+Tabla134579[[#This Row],[Debito]]-Tabla134579[[#This Row],[Credito]]</f>
        <v>1596756.9600000002</v>
      </c>
    </row>
    <row r="70" spans="1:12" ht="15.75" x14ac:dyDescent="0.3">
      <c r="A70" s="1"/>
      <c r="B70" s="10">
        <v>44491</v>
      </c>
      <c r="C70" s="11"/>
      <c r="D70" s="11"/>
      <c r="E70" s="20" t="s">
        <v>51</v>
      </c>
      <c r="F70" s="12" t="s">
        <v>18</v>
      </c>
      <c r="G70" s="11"/>
      <c r="H70" s="24" t="s">
        <v>19</v>
      </c>
      <c r="I70" s="11"/>
      <c r="J70" s="25"/>
      <c r="K70" s="26">
        <v>16.87</v>
      </c>
      <c r="L70" s="16">
        <f>+L69+Tabla134579[[#This Row],[Debito]]-Tabla134579[[#This Row],[Credito]]</f>
        <v>1596740.09</v>
      </c>
    </row>
    <row r="71" spans="1:12" ht="15.75" x14ac:dyDescent="0.3">
      <c r="A71" s="1"/>
      <c r="B71" s="10">
        <v>44491</v>
      </c>
      <c r="C71" s="11"/>
      <c r="D71" s="11"/>
      <c r="E71" s="20" t="s">
        <v>52</v>
      </c>
      <c r="F71" s="12" t="s">
        <v>16</v>
      </c>
      <c r="G71" s="11"/>
      <c r="H71" s="24" t="s">
        <v>17</v>
      </c>
      <c r="I71" s="11"/>
      <c r="J71" s="25"/>
      <c r="K71" s="26">
        <v>93652.5</v>
      </c>
      <c r="L71" s="16">
        <f>+L70+Tabla134579[[#This Row],[Debito]]-Tabla134579[[#This Row],[Credito]]</f>
        <v>1503087.59</v>
      </c>
    </row>
    <row r="72" spans="1:12" ht="15.75" x14ac:dyDescent="0.3">
      <c r="A72" s="1"/>
      <c r="B72" s="10">
        <v>44491</v>
      </c>
      <c r="C72" s="11"/>
      <c r="D72" s="11"/>
      <c r="E72" s="20" t="s">
        <v>52</v>
      </c>
      <c r="F72" s="12" t="s">
        <v>18</v>
      </c>
      <c r="G72" s="11"/>
      <c r="H72" s="24" t="s">
        <v>19</v>
      </c>
      <c r="I72" s="11"/>
      <c r="J72" s="25"/>
      <c r="K72" s="26">
        <v>140.47999999999999</v>
      </c>
      <c r="L72" s="16">
        <f>+L71+Tabla134579[[#This Row],[Debito]]-Tabla134579[[#This Row],[Credito]]</f>
        <v>1502947.11</v>
      </c>
    </row>
    <row r="73" spans="1:12" ht="15.75" x14ac:dyDescent="0.3">
      <c r="A73" s="1"/>
      <c r="B73" s="10">
        <v>44491</v>
      </c>
      <c r="C73" s="11"/>
      <c r="D73" s="11"/>
      <c r="E73" s="20" t="s">
        <v>53</v>
      </c>
      <c r="F73" s="12" t="s">
        <v>16</v>
      </c>
      <c r="G73" s="11"/>
      <c r="H73" s="24" t="s">
        <v>17</v>
      </c>
      <c r="I73" s="11"/>
      <c r="J73" s="25"/>
      <c r="K73" s="26">
        <v>1900</v>
      </c>
      <c r="L73" s="16">
        <f>+L72+Tabla134579[[#This Row],[Debito]]-Tabla134579[[#This Row],[Credito]]</f>
        <v>1501047.11</v>
      </c>
    </row>
    <row r="74" spans="1:12" ht="15.75" x14ac:dyDescent="0.3">
      <c r="A74" s="1"/>
      <c r="B74" s="10">
        <v>44491</v>
      </c>
      <c r="C74" s="11"/>
      <c r="D74" s="11"/>
      <c r="E74" s="20" t="s">
        <v>53</v>
      </c>
      <c r="F74" s="12" t="s">
        <v>18</v>
      </c>
      <c r="G74" s="11"/>
      <c r="H74" s="24" t="s">
        <v>19</v>
      </c>
      <c r="I74" s="11"/>
      <c r="J74" s="25"/>
      <c r="K74" s="26">
        <v>2.85</v>
      </c>
      <c r="L74" s="16">
        <f>+L73+Tabla134579[[#This Row],[Debito]]-Tabla134579[[#This Row],[Credito]]</f>
        <v>1501044.26</v>
      </c>
    </row>
    <row r="75" spans="1:12" ht="15.75" x14ac:dyDescent="0.3">
      <c r="A75" s="1"/>
      <c r="B75" s="10">
        <v>44491</v>
      </c>
      <c r="C75" s="11"/>
      <c r="D75" s="11"/>
      <c r="E75" s="20" t="s">
        <v>54</v>
      </c>
      <c r="F75" s="21" t="s">
        <v>16</v>
      </c>
      <c r="G75" s="11"/>
      <c r="H75" s="13" t="s">
        <v>17</v>
      </c>
      <c r="I75" s="11"/>
      <c r="J75" s="18"/>
      <c r="K75" s="26">
        <v>8820</v>
      </c>
      <c r="L75" s="16">
        <f>+L74+Tabla134579[[#This Row],[Debito]]-Tabla134579[[#This Row],[Credito]]</f>
        <v>1492224.26</v>
      </c>
    </row>
    <row r="76" spans="1:12" ht="15.75" x14ac:dyDescent="0.3">
      <c r="A76" s="1"/>
      <c r="B76" s="10">
        <v>44491</v>
      </c>
      <c r="C76" s="11"/>
      <c r="D76" s="11"/>
      <c r="E76" s="20" t="s">
        <v>54</v>
      </c>
      <c r="F76" s="21" t="s">
        <v>18</v>
      </c>
      <c r="G76" s="11"/>
      <c r="H76" s="13" t="s">
        <v>19</v>
      </c>
      <c r="I76" s="11"/>
      <c r="J76" s="18"/>
      <c r="K76" s="26">
        <v>13.23</v>
      </c>
      <c r="L76" s="16">
        <f>+L75+Tabla134579[[#This Row],[Debito]]-Tabla134579[[#This Row],[Credito]]</f>
        <v>1492211.03</v>
      </c>
    </row>
    <row r="77" spans="1:12" ht="15.75" x14ac:dyDescent="0.3">
      <c r="A77" s="1"/>
      <c r="B77" s="10">
        <v>44491</v>
      </c>
      <c r="C77" s="11"/>
      <c r="D77" s="11"/>
      <c r="E77" s="20" t="s">
        <v>55</v>
      </c>
      <c r="F77" s="21" t="s">
        <v>16</v>
      </c>
      <c r="G77" s="11"/>
      <c r="H77" s="13" t="s">
        <v>17</v>
      </c>
      <c r="I77" s="11"/>
      <c r="J77" s="18"/>
      <c r="K77" s="26">
        <v>10300</v>
      </c>
      <c r="L77" s="16">
        <f>+L76+Tabla134579[[#This Row],[Debito]]-Tabla134579[[#This Row],[Credito]]</f>
        <v>1481911.03</v>
      </c>
    </row>
    <row r="78" spans="1:12" ht="15.75" x14ac:dyDescent="0.3">
      <c r="A78" s="1"/>
      <c r="B78" s="10">
        <v>44491</v>
      </c>
      <c r="C78" s="11"/>
      <c r="D78" s="11"/>
      <c r="E78" s="20" t="s">
        <v>55</v>
      </c>
      <c r="F78" s="21" t="s">
        <v>18</v>
      </c>
      <c r="G78" s="11"/>
      <c r="H78" s="13" t="s">
        <v>19</v>
      </c>
      <c r="I78" s="11"/>
      <c r="J78" s="18"/>
      <c r="K78" s="26">
        <v>15.45</v>
      </c>
      <c r="L78" s="16">
        <f>+L77+Tabla134579[[#This Row],[Debito]]-Tabla134579[[#This Row],[Credito]]</f>
        <v>1481895.58</v>
      </c>
    </row>
    <row r="79" spans="1:12" ht="15.75" x14ac:dyDescent="0.3">
      <c r="A79" s="1"/>
      <c r="B79" s="10">
        <v>44491</v>
      </c>
      <c r="C79" s="11"/>
      <c r="D79" s="11"/>
      <c r="E79" s="20" t="s">
        <v>56</v>
      </c>
      <c r="F79" s="21" t="s">
        <v>16</v>
      </c>
      <c r="G79" s="11"/>
      <c r="H79" s="13" t="s">
        <v>17</v>
      </c>
      <c r="I79" s="11"/>
      <c r="J79" s="18"/>
      <c r="K79" s="26">
        <v>53730</v>
      </c>
      <c r="L79" s="16">
        <f>+L78+Tabla134579[[#This Row],[Debito]]-Tabla134579[[#This Row],[Credito]]</f>
        <v>1428165.58</v>
      </c>
    </row>
    <row r="80" spans="1:12" ht="15.75" x14ac:dyDescent="0.3">
      <c r="A80" s="1"/>
      <c r="B80" s="10">
        <v>44491</v>
      </c>
      <c r="C80" s="10"/>
      <c r="D80" s="11"/>
      <c r="E80" s="20" t="s">
        <v>56</v>
      </c>
      <c r="F80" s="21" t="s">
        <v>18</v>
      </c>
      <c r="G80" s="11"/>
      <c r="H80" s="13" t="s">
        <v>19</v>
      </c>
      <c r="I80" s="11"/>
      <c r="J80" s="18"/>
      <c r="K80" s="26">
        <v>80.599999999999994</v>
      </c>
      <c r="L80" s="16">
        <f>+L79+Tabla134579[[#This Row],[Debito]]-Tabla134579[[#This Row],[Credito]]</f>
        <v>1428084.98</v>
      </c>
    </row>
    <row r="81" spans="1:14" ht="15.75" x14ac:dyDescent="0.3">
      <c r="A81" s="1"/>
      <c r="B81" s="10">
        <v>44491</v>
      </c>
      <c r="C81" s="10"/>
      <c r="D81" s="11"/>
      <c r="E81" s="20" t="s">
        <v>57</v>
      </c>
      <c r="F81" s="21" t="s">
        <v>16</v>
      </c>
      <c r="G81" s="11"/>
      <c r="H81" s="13" t="s">
        <v>17</v>
      </c>
      <c r="I81" s="11"/>
      <c r="J81" s="18"/>
      <c r="K81" s="26">
        <v>11245</v>
      </c>
      <c r="L81" s="16">
        <f>+L80+Tabla134579[[#This Row],[Debito]]-Tabla134579[[#This Row],[Credito]]</f>
        <v>1416839.98</v>
      </c>
    </row>
    <row r="82" spans="1:14" ht="15.75" x14ac:dyDescent="0.3">
      <c r="A82" s="1"/>
      <c r="B82" s="10">
        <v>44491</v>
      </c>
      <c r="C82" s="10"/>
      <c r="D82" s="11"/>
      <c r="E82" s="20" t="s">
        <v>58</v>
      </c>
      <c r="F82" s="12" t="s">
        <v>18</v>
      </c>
      <c r="G82" s="11"/>
      <c r="H82" s="24" t="s">
        <v>19</v>
      </c>
      <c r="I82" s="11"/>
      <c r="J82" s="25"/>
      <c r="K82" s="26">
        <v>16.87</v>
      </c>
      <c r="L82" s="16">
        <f>+L81+Tabla134579[[#This Row],[Debito]]-Tabla134579[[#This Row],[Credito]]</f>
        <v>1416823.1099999999</v>
      </c>
    </row>
    <row r="83" spans="1:14" ht="15.75" x14ac:dyDescent="0.3">
      <c r="A83" s="1"/>
      <c r="B83" s="10">
        <v>44495</v>
      </c>
      <c r="C83" s="11"/>
      <c r="D83" s="11"/>
      <c r="E83" s="17">
        <v>119</v>
      </c>
      <c r="F83" s="21" t="s">
        <v>59</v>
      </c>
      <c r="G83" s="11"/>
      <c r="H83" s="13" t="s">
        <v>60</v>
      </c>
      <c r="I83" s="11"/>
      <c r="J83" s="18"/>
      <c r="K83" s="15">
        <v>192883.77</v>
      </c>
      <c r="L83" s="16">
        <f>+L82+Tabla134579[[#This Row],[Debito]]-Tabla134579[[#This Row],[Credito]]</f>
        <v>1223939.3399999999</v>
      </c>
    </row>
    <row r="84" spans="1:14" ht="15.75" x14ac:dyDescent="0.3">
      <c r="A84" s="1"/>
      <c r="B84" s="10">
        <v>44496</v>
      </c>
      <c r="C84" s="11"/>
      <c r="D84" s="11"/>
      <c r="E84" s="17">
        <v>452442631</v>
      </c>
      <c r="F84" s="12" t="s">
        <v>18</v>
      </c>
      <c r="G84" s="11"/>
      <c r="H84" s="24" t="s">
        <v>19</v>
      </c>
      <c r="I84" s="11"/>
      <c r="J84" s="25"/>
      <c r="K84" s="26">
        <v>289.33</v>
      </c>
      <c r="L84" s="16">
        <f>+L83+Tabla134579[[#This Row],[Debito]]-Tabla134579[[#This Row],[Credito]]</f>
        <v>1223650.0099999998</v>
      </c>
    </row>
    <row r="85" spans="1:14" ht="15.75" x14ac:dyDescent="0.3">
      <c r="A85" s="1"/>
      <c r="B85" s="10">
        <v>44498</v>
      </c>
      <c r="C85" s="11"/>
      <c r="D85" s="11"/>
      <c r="E85" s="17">
        <v>9990002</v>
      </c>
      <c r="F85" s="12" t="s">
        <v>61</v>
      </c>
      <c r="G85" s="11"/>
      <c r="H85" s="24" t="s">
        <v>62</v>
      </c>
      <c r="I85" s="11"/>
      <c r="J85" s="25"/>
      <c r="K85" s="26">
        <v>175</v>
      </c>
      <c r="L85" s="16">
        <f>+L84+Tabla134579[[#This Row],[Debito]]-Tabla134579[[#This Row],[Credito]]</f>
        <v>1223475.0099999998</v>
      </c>
    </row>
    <row r="86" spans="1:14" ht="16.5" thickBot="1" x14ac:dyDescent="0.35">
      <c r="A86" s="1"/>
      <c r="B86" s="27" t="s">
        <v>63</v>
      </c>
      <c r="C86" s="28"/>
      <c r="D86" s="28"/>
      <c r="E86" s="28"/>
      <c r="F86" s="27"/>
      <c r="G86" s="27"/>
      <c r="H86" s="29"/>
      <c r="I86" s="28"/>
      <c r="J86" s="30">
        <f>SUM(J12:J85)</f>
        <v>0</v>
      </c>
      <c r="K86" s="30">
        <f>SUM(K12:K85)</f>
        <v>692728.82999999984</v>
      </c>
      <c r="L86" s="31">
        <f>+L85</f>
        <v>1223475.0099999998</v>
      </c>
      <c r="N86" s="19"/>
    </row>
    <row r="87" spans="1:14" ht="16.5" thickTop="1" x14ac:dyDescent="0.3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32"/>
    </row>
    <row r="88" spans="1:14" ht="15.75" x14ac:dyDescent="0.3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1"/>
    </row>
    <row r="89" spans="1:14" ht="15.75" x14ac:dyDescent="0.3">
      <c r="A89" s="1"/>
      <c r="B89" s="61"/>
      <c r="C89" s="61"/>
      <c r="D89" s="61"/>
      <c r="E89" s="61"/>
      <c r="F89" s="61"/>
      <c r="G89" s="61"/>
      <c r="H89" s="66"/>
      <c r="I89" s="61"/>
      <c r="J89" s="62"/>
      <c r="K89" s="62"/>
      <c r="L89" s="61"/>
    </row>
    <row r="90" spans="1:14" ht="15.75" x14ac:dyDescent="0.3">
      <c r="A90" s="1"/>
      <c r="B90" s="61"/>
      <c r="C90" s="61"/>
      <c r="D90" s="61"/>
      <c r="E90" s="61"/>
      <c r="F90" s="61"/>
      <c r="G90" s="61"/>
      <c r="H90" s="34"/>
      <c r="I90" s="61"/>
      <c r="J90" s="62"/>
      <c r="K90" s="62"/>
      <c r="L90" s="61"/>
    </row>
    <row r="91" spans="1:14" ht="15.75" x14ac:dyDescent="0.3">
      <c r="A91" s="1"/>
      <c r="B91" t="s">
        <v>240</v>
      </c>
      <c r="D91" s="1"/>
      <c r="E91" s="63"/>
      <c r="F91" s="64"/>
      <c r="G91" s="61"/>
      <c r="H91" s="1"/>
      <c r="I91" s="61"/>
      <c r="J91" s="72"/>
    </row>
    <row r="92" spans="1:14" ht="15.75" x14ac:dyDescent="0.3">
      <c r="A92" s="1"/>
      <c r="B92" s="69" t="s">
        <v>241</v>
      </c>
      <c r="C92" s="69"/>
      <c r="D92" s="69"/>
      <c r="E92" s="66"/>
      <c r="F92" s="64"/>
      <c r="G92" s="66"/>
      <c r="H92" s="71" t="s">
        <v>244</v>
      </c>
      <c r="I92" s="61"/>
      <c r="J92" s="73"/>
      <c r="K92" s="69" t="s">
        <v>244</v>
      </c>
      <c r="L92" s="69"/>
    </row>
    <row r="93" spans="1:14" ht="15.75" x14ac:dyDescent="0.3">
      <c r="A93" s="1"/>
      <c r="B93" s="70" t="s">
        <v>242</v>
      </c>
      <c r="C93" s="70"/>
      <c r="D93" s="70"/>
      <c r="E93" s="66"/>
      <c r="F93" s="64"/>
      <c r="G93" s="66"/>
      <c r="H93" s="34" t="s">
        <v>64</v>
      </c>
      <c r="I93" s="61"/>
      <c r="J93" s="73"/>
      <c r="K93" s="70" t="s">
        <v>65</v>
      </c>
      <c r="L93" s="70"/>
    </row>
    <row r="94" spans="1:14" ht="15.75" x14ac:dyDescent="0.3">
      <c r="A94" s="1"/>
      <c r="B94" s="59" t="s">
        <v>243</v>
      </c>
      <c r="C94" s="59"/>
      <c r="D94" s="59"/>
      <c r="E94" s="61"/>
      <c r="F94" s="61"/>
      <c r="G94" s="61"/>
      <c r="H94" s="3" t="s">
        <v>66</v>
      </c>
      <c r="I94" s="61"/>
      <c r="J94" s="62"/>
      <c r="K94" s="59" t="s">
        <v>67</v>
      </c>
      <c r="L94" s="59"/>
    </row>
    <row r="95" spans="1:14" ht="15.75" x14ac:dyDescent="0.3">
      <c r="A95" s="1"/>
      <c r="B95" s="61"/>
      <c r="C95" s="61"/>
      <c r="D95" s="61"/>
      <c r="E95" s="61"/>
      <c r="F95" s="61"/>
      <c r="G95" s="61"/>
      <c r="H95" s="1"/>
      <c r="I95" s="61"/>
      <c r="J95" s="62"/>
      <c r="K95" s="74"/>
      <c r="L95" s="75"/>
    </row>
    <row r="96" spans="1:14" ht="15.75" x14ac:dyDescent="0.3">
      <c r="A96" s="1"/>
      <c r="B96" s="61"/>
      <c r="C96" s="61"/>
      <c r="D96" s="61"/>
      <c r="E96" s="61"/>
      <c r="F96" s="61"/>
      <c r="G96" s="61"/>
      <c r="I96" s="61"/>
      <c r="J96" s="62"/>
      <c r="K96" s="62"/>
      <c r="L96" s="61"/>
    </row>
    <row r="97" spans="1:16" ht="15.75" x14ac:dyDescent="0.3">
      <c r="A97" s="1"/>
      <c r="B97" s="61"/>
      <c r="C97" s="61"/>
      <c r="D97" s="61"/>
      <c r="E97" s="61"/>
      <c r="F97" s="61"/>
      <c r="G97" s="61"/>
      <c r="I97" s="61"/>
      <c r="J97" s="62"/>
      <c r="K97" s="62"/>
      <c r="L97" s="61"/>
    </row>
    <row r="98" spans="1:16" ht="15.75" x14ac:dyDescent="0.3">
      <c r="A98" s="1"/>
      <c r="B98" s="61"/>
      <c r="C98" s="61"/>
      <c r="D98" s="61"/>
      <c r="E98" s="61"/>
      <c r="F98" s="61"/>
      <c r="G98" s="61"/>
      <c r="I98" s="61"/>
      <c r="J98" s="62"/>
      <c r="K98" s="62"/>
      <c r="L98" s="61"/>
    </row>
    <row r="99" spans="1:16" ht="15.75" x14ac:dyDescent="0.3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1"/>
    </row>
    <row r="100" spans="1:16" ht="15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1"/>
    </row>
    <row r="101" spans="1:16" ht="15.75" x14ac:dyDescent="0.3">
      <c r="A101" s="1"/>
      <c r="B101" s="59" t="s">
        <v>0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</row>
    <row r="102" spans="1:16" ht="15.75" x14ac:dyDescent="0.3">
      <c r="A102" s="1"/>
      <c r="B102" s="59" t="s">
        <v>1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</row>
    <row r="103" spans="1:16" ht="15.75" x14ac:dyDescent="0.3">
      <c r="A103" s="1"/>
      <c r="B103" s="59" t="s">
        <v>68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</row>
    <row r="104" spans="1:16" ht="15.75" x14ac:dyDescent="0.3">
      <c r="A104" s="1"/>
      <c r="B104" s="60" t="str">
        <f>+B5</f>
        <v>OCTUBRE DEL 2021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</row>
    <row r="105" spans="1:16" ht="15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1"/>
    </row>
    <row r="106" spans="1:16" ht="15.75" x14ac:dyDescent="0.3">
      <c r="A106" s="1"/>
      <c r="B106" s="4" t="s">
        <v>4</v>
      </c>
      <c r="C106" s="4" t="s">
        <v>69</v>
      </c>
      <c r="D106" s="4" t="s">
        <v>6</v>
      </c>
      <c r="E106" s="4" t="s">
        <v>7</v>
      </c>
      <c r="F106" s="4" t="s">
        <v>8</v>
      </c>
      <c r="G106" s="4"/>
      <c r="H106" s="4" t="s">
        <v>10</v>
      </c>
      <c r="I106" s="4"/>
      <c r="J106" s="6" t="s">
        <v>12</v>
      </c>
      <c r="K106" s="6" t="s">
        <v>13</v>
      </c>
      <c r="L106" s="4" t="s">
        <v>14</v>
      </c>
    </row>
    <row r="107" spans="1:16" ht="15.75" x14ac:dyDescent="0.3">
      <c r="A107" s="1"/>
      <c r="B107" s="33"/>
      <c r="C107" s="34"/>
      <c r="D107" s="1"/>
      <c r="E107" s="1"/>
      <c r="F107" s="35"/>
      <c r="G107" s="1"/>
      <c r="H107" s="8" t="s">
        <v>15</v>
      </c>
      <c r="I107" s="1"/>
      <c r="J107" s="2"/>
      <c r="K107" s="2"/>
      <c r="L107" s="2">
        <f>+'[1]SEPTIEMBRE 1'!L88</f>
        <v>1076319624.690572</v>
      </c>
    </row>
    <row r="108" spans="1:16" ht="60" x14ac:dyDescent="0.3">
      <c r="A108" s="1"/>
      <c r="B108" s="36" t="s">
        <v>70</v>
      </c>
      <c r="C108" s="37"/>
      <c r="D108" s="38"/>
      <c r="E108" s="39"/>
      <c r="F108" s="39" t="s">
        <v>71</v>
      </c>
      <c r="G108" s="40"/>
      <c r="H108" s="41" t="s">
        <v>72</v>
      </c>
      <c r="I108" s="38"/>
      <c r="J108" s="42">
        <v>173564142.11773598</v>
      </c>
      <c r="K108" s="43"/>
      <c r="L108" s="44">
        <f>+L107+J108-K108</f>
        <v>1249883766.8083081</v>
      </c>
      <c r="N108" s="45"/>
    </row>
    <row r="109" spans="1:16" ht="33" x14ac:dyDescent="0.3">
      <c r="A109" s="1"/>
      <c r="B109" s="36" t="s">
        <v>70</v>
      </c>
      <c r="C109" s="37">
        <v>2032</v>
      </c>
      <c r="D109" s="38"/>
      <c r="E109" s="39" t="s">
        <v>73</v>
      </c>
      <c r="F109" s="46" t="s">
        <v>74</v>
      </c>
      <c r="G109" s="38"/>
      <c r="H109" s="41" t="s">
        <v>75</v>
      </c>
      <c r="I109" s="38"/>
      <c r="J109" s="42"/>
      <c r="K109" s="43">
        <v>11800</v>
      </c>
      <c r="L109" s="44">
        <f t="shared" ref="L109:L172" si="0">+L108+J109-K109</f>
        <v>1249871966.8083081</v>
      </c>
      <c r="P109" s="45"/>
    </row>
    <row r="110" spans="1:16" ht="45" x14ac:dyDescent="0.3">
      <c r="A110" s="1"/>
      <c r="B110" s="36" t="s">
        <v>70</v>
      </c>
      <c r="C110" s="37">
        <v>2034</v>
      </c>
      <c r="D110" s="38"/>
      <c r="E110" s="39" t="s">
        <v>76</v>
      </c>
      <c r="F110" s="46" t="s">
        <v>77</v>
      </c>
      <c r="G110" s="38"/>
      <c r="H110" s="41" t="s">
        <v>78</v>
      </c>
      <c r="I110" s="38"/>
      <c r="J110" s="42"/>
      <c r="K110" s="43">
        <v>361000</v>
      </c>
      <c r="L110" s="44">
        <f t="shared" si="0"/>
        <v>1249510966.8083081</v>
      </c>
    </row>
    <row r="111" spans="1:16" ht="45" x14ac:dyDescent="0.3">
      <c r="A111" s="1"/>
      <c r="B111" s="36" t="s">
        <v>70</v>
      </c>
      <c r="C111" s="37">
        <v>2036</v>
      </c>
      <c r="D111" s="38"/>
      <c r="E111" s="39" t="s">
        <v>79</v>
      </c>
      <c r="F111" s="46" t="s">
        <v>77</v>
      </c>
      <c r="G111" s="38"/>
      <c r="H111" s="41" t="s">
        <v>80</v>
      </c>
      <c r="I111" s="38"/>
      <c r="J111" s="42"/>
      <c r="K111" s="43">
        <v>970396.85</v>
      </c>
      <c r="L111" s="44">
        <f t="shared" si="0"/>
        <v>1248540569.9583082</v>
      </c>
    </row>
    <row r="112" spans="1:16" ht="66" x14ac:dyDescent="0.3">
      <c r="A112" s="1"/>
      <c r="B112" s="36" t="s">
        <v>70</v>
      </c>
      <c r="C112" s="37">
        <v>2042</v>
      </c>
      <c r="D112" s="38"/>
      <c r="E112" s="38" t="s">
        <v>81</v>
      </c>
      <c r="F112" s="46" t="s">
        <v>82</v>
      </c>
      <c r="G112" s="38"/>
      <c r="H112" s="41" t="s">
        <v>83</v>
      </c>
      <c r="I112" s="38"/>
      <c r="J112" s="43"/>
      <c r="K112" s="43">
        <v>3983034.17</v>
      </c>
      <c r="L112" s="44">
        <f t="shared" si="0"/>
        <v>1244557535.7883081</v>
      </c>
    </row>
    <row r="113" spans="1:12" ht="33" x14ac:dyDescent="0.3">
      <c r="A113" s="1"/>
      <c r="B113" s="36" t="s">
        <v>84</v>
      </c>
      <c r="C113" s="37">
        <v>2051</v>
      </c>
      <c r="D113" s="38"/>
      <c r="E113" s="38" t="s">
        <v>73</v>
      </c>
      <c r="F113" s="46" t="s">
        <v>74</v>
      </c>
      <c r="G113" s="38"/>
      <c r="H113" s="41" t="s">
        <v>85</v>
      </c>
      <c r="I113" s="38"/>
      <c r="J113" s="43"/>
      <c r="K113" s="43">
        <v>23600</v>
      </c>
      <c r="L113" s="44">
        <f t="shared" si="0"/>
        <v>1244533935.7883081</v>
      </c>
    </row>
    <row r="114" spans="1:12" ht="33" x14ac:dyDescent="0.3">
      <c r="A114" s="1"/>
      <c r="B114" s="36" t="s">
        <v>84</v>
      </c>
      <c r="C114" s="37">
        <v>2063</v>
      </c>
      <c r="D114" s="37"/>
      <c r="E114" s="46" t="s">
        <v>86</v>
      </c>
      <c r="F114" s="46" t="s">
        <v>87</v>
      </c>
      <c r="G114" s="38"/>
      <c r="H114" s="41" t="s">
        <v>88</v>
      </c>
      <c r="I114" s="38"/>
      <c r="J114" s="44"/>
      <c r="K114" s="43">
        <v>65018</v>
      </c>
      <c r="L114" s="44">
        <f t="shared" si="0"/>
        <v>1244468917.7883081</v>
      </c>
    </row>
    <row r="115" spans="1:12" ht="66" x14ac:dyDescent="0.3">
      <c r="A115" s="1"/>
      <c r="B115" s="36" t="s">
        <v>84</v>
      </c>
      <c r="C115" s="37">
        <v>2066</v>
      </c>
      <c r="D115" s="38"/>
      <c r="E115" s="38" t="s">
        <v>89</v>
      </c>
      <c r="F115" s="46" t="s">
        <v>90</v>
      </c>
      <c r="G115" s="38"/>
      <c r="H115" s="41" t="s">
        <v>91</v>
      </c>
      <c r="I115" s="38"/>
      <c r="J115" s="42"/>
      <c r="K115" s="42">
        <v>537446.1</v>
      </c>
      <c r="L115" s="44">
        <f t="shared" si="0"/>
        <v>1243931471.6883082</v>
      </c>
    </row>
    <row r="116" spans="1:12" ht="33" x14ac:dyDescent="0.3">
      <c r="A116" s="1"/>
      <c r="B116" s="36" t="s">
        <v>84</v>
      </c>
      <c r="C116" s="37">
        <v>2068</v>
      </c>
      <c r="D116" s="37"/>
      <c r="E116" s="47" t="s">
        <v>92</v>
      </c>
      <c r="F116" s="46" t="s">
        <v>93</v>
      </c>
      <c r="G116" s="38"/>
      <c r="H116" s="41" t="s">
        <v>94</v>
      </c>
      <c r="I116" s="38"/>
      <c r="J116" s="42"/>
      <c r="K116" s="42">
        <v>9086</v>
      </c>
      <c r="L116" s="44">
        <f t="shared" si="0"/>
        <v>1243922385.6883082</v>
      </c>
    </row>
    <row r="117" spans="1:12" ht="33" x14ac:dyDescent="0.3">
      <c r="A117" s="1"/>
      <c r="B117" s="36" t="s">
        <v>95</v>
      </c>
      <c r="C117" s="37">
        <v>2072</v>
      </c>
      <c r="D117" s="37"/>
      <c r="E117" s="46" t="s">
        <v>73</v>
      </c>
      <c r="F117" s="46" t="s">
        <v>96</v>
      </c>
      <c r="G117" s="38"/>
      <c r="H117" s="41" t="s">
        <v>97</v>
      </c>
      <c r="I117" s="38"/>
      <c r="J117" s="42"/>
      <c r="K117" s="42">
        <v>96760</v>
      </c>
      <c r="L117" s="44">
        <f t="shared" si="0"/>
        <v>1243825625.6883082</v>
      </c>
    </row>
    <row r="118" spans="1:12" ht="33" x14ac:dyDescent="0.3">
      <c r="A118" s="1"/>
      <c r="B118" s="36" t="s">
        <v>95</v>
      </c>
      <c r="C118" s="37">
        <v>2077</v>
      </c>
      <c r="D118" s="37"/>
      <c r="E118" s="48" t="s">
        <v>98</v>
      </c>
      <c r="F118" s="46" t="s">
        <v>99</v>
      </c>
      <c r="G118" s="38"/>
      <c r="H118" s="41" t="s">
        <v>100</v>
      </c>
      <c r="I118" s="38"/>
      <c r="J118" s="42"/>
      <c r="K118" s="42">
        <v>94400</v>
      </c>
      <c r="L118" s="44">
        <f t="shared" si="0"/>
        <v>1243731225.6883082</v>
      </c>
    </row>
    <row r="119" spans="1:12" ht="33" x14ac:dyDescent="0.3">
      <c r="A119" s="1"/>
      <c r="B119" s="36" t="s">
        <v>95</v>
      </c>
      <c r="C119" s="37">
        <v>2078</v>
      </c>
      <c r="D119" s="37"/>
      <c r="E119" s="46" t="s">
        <v>101</v>
      </c>
      <c r="F119" s="46" t="s">
        <v>102</v>
      </c>
      <c r="G119" s="38"/>
      <c r="H119" s="41" t="s">
        <v>103</v>
      </c>
      <c r="I119" s="38"/>
      <c r="J119" s="42"/>
      <c r="K119" s="44">
        <v>17953.75</v>
      </c>
      <c r="L119" s="44">
        <f t="shared" si="0"/>
        <v>1243713271.9383082</v>
      </c>
    </row>
    <row r="120" spans="1:12" ht="33" x14ac:dyDescent="0.3">
      <c r="A120" s="1"/>
      <c r="B120" s="36" t="s">
        <v>95</v>
      </c>
      <c r="C120" s="37">
        <v>2082</v>
      </c>
      <c r="D120" s="37"/>
      <c r="E120" s="46" t="s">
        <v>104</v>
      </c>
      <c r="F120" s="46" t="s">
        <v>105</v>
      </c>
      <c r="G120" s="38"/>
      <c r="H120" s="41" t="s">
        <v>106</v>
      </c>
      <c r="I120" s="38"/>
      <c r="J120" s="42"/>
      <c r="K120" s="42">
        <v>117697.92</v>
      </c>
      <c r="L120" s="44">
        <f t="shared" si="0"/>
        <v>1243595574.0183082</v>
      </c>
    </row>
    <row r="121" spans="1:12" ht="33" x14ac:dyDescent="0.3">
      <c r="A121" s="1"/>
      <c r="B121" s="36" t="s">
        <v>95</v>
      </c>
      <c r="C121" s="37">
        <v>2086</v>
      </c>
      <c r="D121" s="37"/>
      <c r="E121" s="46" t="s">
        <v>107</v>
      </c>
      <c r="F121" s="46" t="s">
        <v>108</v>
      </c>
      <c r="G121" s="38"/>
      <c r="H121" s="41" t="s">
        <v>109</v>
      </c>
      <c r="I121" s="38"/>
      <c r="J121" s="42"/>
      <c r="K121" s="44">
        <v>34649.22</v>
      </c>
      <c r="L121" s="44">
        <f t="shared" si="0"/>
        <v>1243560924.7983081</v>
      </c>
    </row>
    <row r="122" spans="1:12" ht="66" x14ac:dyDescent="0.3">
      <c r="A122" s="1"/>
      <c r="B122" s="36" t="s">
        <v>95</v>
      </c>
      <c r="C122" s="37">
        <v>2087</v>
      </c>
      <c r="D122" s="37"/>
      <c r="E122" s="46" t="s">
        <v>110</v>
      </c>
      <c r="F122" s="46" t="s">
        <v>111</v>
      </c>
      <c r="G122" s="38"/>
      <c r="H122" s="41" t="s">
        <v>112</v>
      </c>
      <c r="I122" s="38"/>
      <c r="J122" s="42"/>
      <c r="K122" s="42">
        <v>104880.29</v>
      </c>
      <c r="L122" s="44">
        <f t="shared" si="0"/>
        <v>1243456044.5083082</v>
      </c>
    </row>
    <row r="123" spans="1:12" ht="33" x14ac:dyDescent="0.3">
      <c r="A123" s="1"/>
      <c r="B123" s="36" t="s">
        <v>95</v>
      </c>
      <c r="C123" s="37">
        <v>2089</v>
      </c>
      <c r="D123" s="37"/>
      <c r="E123" s="46" t="s">
        <v>113</v>
      </c>
      <c r="F123" s="46" t="s">
        <v>114</v>
      </c>
      <c r="G123" s="38"/>
      <c r="H123" s="41" t="s">
        <v>115</v>
      </c>
      <c r="I123" s="38"/>
      <c r="J123" s="42"/>
      <c r="K123" s="44">
        <v>25355.360000000001</v>
      </c>
      <c r="L123" s="44">
        <f t="shared" si="0"/>
        <v>1243430689.1483083</v>
      </c>
    </row>
    <row r="124" spans="1:12" ht="33" x14ac:dyDescent="0.3">
      <c r="A124" s="1"/>
      <c r="B124" s="36" t="s">
        <v>95</v>
      </c>
      <c r="C124" s="37">
        <v>2091</v>
      </c>
      <c r="D124" s="37"/>
      <c r="E124" s="46" t="s">
        <v>116</v>
      </c>
      <c r="F124" s="46" t="s">
        <v>117</v>
      </c>
      <c r="G124" s="38"/>
      <c r="H124" s="41" t="s">
        <v>118</v>
      </c>
      <c r="I124" s="38"/>
      <c r="J124" s="42"/>
      <c r="K124" s="44">
        <v>163134.28</v>
      </c>
      <c r="L124" s="44">
        <f t="shared" si="0"/>
        <v>1243267554.8683083</v>
      </c>
    </row>
    <row r="125" spans="1:12" ht="33" x14ac:dyDescent="0.3">
      <c r="A125" s="1"/>
      <c r="B125" s="36" t="s">
        <v>95</v>
      </c>
      <c r="C125" s="37">
        <v>2098</v>
      </c>
      <c r="D125" s="37"/>
      <c r="E125" s="46" t="s">
        <v>119</v>
      </c>
      <c r="F125" s="46" t="s">
        <v>120</v>
      </c>
      <c r="G125" s="38"/>
      <c r="H125" s="41" t="s">
        <v>121</v>
      </c>
      <c r="I125" s="38"/>
      <c r="J125" s="42"/>
      <c r="K125" s="44">
        <v>602080.13</v>
      </c>
      <c r="L125" s="44">
        <f t="shared" si="0"/>
        <v>1242665474.7383082</v>
      </c>
    </row>
    <row r="126" spans="1:12" ht="33" x14ac:dyDescent="0.3">
      <c r="A126" s="1"/>
      <c r="B126" s="36" t="s">
        <v>95</v>
      </c>
      <c r="C126" s="37">
        <v>2100</v>
      </c>
      <c r="D126" s="37"/>
      <c r="E126" s="46" t="s">
        <v>119</v>
      </c>
      <c r="F126" s="46" t="s">
        <v>122</v>
      </c>
      <c r="G126" s="38"/>
      <c r="H126" s="41" t="s">
        <v>123</v>
      </c>
      <c r="I126" s="38"/>
      <c r="J126" s="42"/>
      <c r="K126" s="44">
        <v>33040</v>
      </c>
      <c r="L126" s="44">
        <f t="shared" si="0"/>
        <v>1242632434.7383082</v>
      </c>
    </row>
    <row r="127" spans="1:12" ht="66" x14ac:dyDescent="0.3">
      <c r="A127" s="1"/>
      <c r="B127" s="36" t="s">
        <v>124</v>
      </c>
      <c r="C127" s="37">
        <v>2106</v>
      </c>
      <c r="D127" s="37"/>
      <c r="E127" s="46" t="s">
        <v>73</v>
      </c>
      <c r="F127" s="46" t="s">
        <v>125</v>
      </c>
      <c r="G127" s="38"/>
      <c r="H127" s="41" t="s">
        <v>126</v>
      </c>
      <c r="I127" s="38"/>
      <c r="J127" s="43"/>
      <c r="K127" s="44">
        <v>284085</v>
      </c>
      <c r="L127" s="44">
        <f t="shared" si="0"/>
        <v>1242348349.7383082</v>
      </c>
    </row>
    <row r="128" spans="1:12" ht="45" x14ac:dyDescent="0.3">
      <c r="A128" s="1"/>
      <c r="B128" s="36" t="s">
        <v>127</v>
      </c>
      <c r="C128" s="37">
        <v>2108</v>
      </c>
      <c r="D128" s="37"/>
      <c r="E128" s="46" t="s">
        <v>128</v>
      </c>
      <c r="F128" s="46" t="s">
        <v>129</v>
      </c>
      <c r="G128" s="38"/>
      <c r="H128" s="41" t="s">
        <v>130</v>
      </c>
      <c r="I128" s="38"/>
      <c r="J128" s="42"/>
      <c r="K128" s="42">
        <v>713903.01</v>
      </c>
      <c r="L128" s="44">
        <f t="shared" si="0"/>
        <v>1241634446.7283082</v>
      </c>
    </row>
    <row r="129" spans="1:12" ht="45" x14ac:dyDescent="0.3">
      <c r="A129" s="1"/>
      <c r="B129" s="36" t="s">
        <v>127</v>
      </c>
      <c r="C129" s="37">
        <v>2110</v>
      </c>
      <c r="D129" s="37"/>
      <c r="E129" s="46" t="s">
        <v>128</v>
      </c>
      <c r="F129" s="46" t="s">
        <v>129</v>
      </c>
      <c r="G129" s="38"/>
      <c r="H129" s="41" t="s">
        <v>131</v>
      </c>
      <c r="I129" s="38"/>
      <c r="J129" s="42"/>
      <c r="K129" s="42">
        <v>432791.1</v>
      </c>
      <c r="L129" s="44">
        <f t="shared" si="0"/>
        <v>1241201655.6283083</v>
      </c>
    </row>
    <row r="130" spans="1:12" ht="45" x14ac:dyDescent="0.3">
      <c r="A130" s="1"/>
      <c r="B130" s="36" t="s">
        <v>127</v>
      </c>
      <c r="C130" s="37">
        <v>2112</v>
      </c>
      <c r="D130" s="37"/>
      <c r="E130" s="49" t="s">
        <v>132</v>
      </c>
      <c r="F130" s="46" t="s">
        <v>129</v>
      </c>
      <c r="G130" s="38"/>
      <c r="H130" s="41" t="s">
        <v>133</v>
      </c>
      <c r="I130" s="38"/>
      <c r="J130" s="42"/>
      <c r="K130" s="44">
        <v>11593500</v>
      </c>
      <c r="L130" s="44">
        <f t="shared" si="0"/>
        <v>1229608155.6283083</v>
      </c>
    </row>
    <row r="131" spans="1:12" ht="45" x14ac:dyDescent="0.3">
      <c r="A131" s="1"/>
      <c r="B131" s="36" t="s">
        <v>127</v>
      </c>
      <c r="C131" s="37">
        <v>2114</v>
      </c>
      <c r="D131" s="37"/>
      <c r="E131" s="49" t="s">
        <v>128</v>
      </c>
      <c r="F131" s="46" t="s">
        <v>129</v>
      </c>
      <c r="G131" s="38"/>
      <c r="H131" s="41" t="s">
        <v>134</v>
      </c>
      <c r="I131" s="38"/>
      <c r="J131" s="42"/>
      <c r="K131" s="42">
        <v>91545.08</v>
      </c>
      <c r="L131" s="44">
        <f t="shared" si="0"/>
        <v>1229516610.5483084</v>
      </c>
    </row>
    <row r="132" spans="1:12" ht="75" x14ac:dyDescent="0.3">
      <c r="A132" s="1"/>
      <c r="B132" s="36" t="s">
        <v>135</v>
      </c>
      <c r="C132" s="37">
        <v>2135</v>
      </c>
      <c r="D132" s="37"/>
      <c r="E132" s="49" t="s">
        <v>136</v>
      </c>
      <c r="F132" s="46" t="s">
        <v>137</v>
      </c>
      <c r="G132" s="38"/>
      <c r="H132" s="41" t="s">
        <v>138</v>
      </c>
      <c r="I132" s="38"/>
      <c r="J132" s="42"/>
      <c r="K132" s="42">
        <v>4031719.47</v>
      </c>
      <c r="L132" s="44">
        <f t="shared" si="0"/>
        <v>1225484891.0783083</v>
      </c>
    </row>
    <row r="133" spans="1:12" ht="45" x14ac:dyDescent="0.3">
      <c r="A133" s="1"/>
      <c r="B133" s="50" t="s">
        <v>139</v>
      </c>
      <c r="C133" s="37">
        <v>2149</v>
      </c>
      <c r="D133" s="37"/>
      <c r="E133" s="46" t="s">
        <v>132</v>
      </c>
      <c r="F133" s="46" t="s">
        <v>129</v>
      </c>
      <c r="G133" s="38"/>
      <c r="H133" s="41" t="s">
        <v>140</v>
      </c>
      <c r="I133" s="38"/>
      <c r="J133" s="42"/>
      <c r="K133" s="44">
        <v>248500</v>
      </c>
      <c r="L133" s="44">
        <f t="shared" si="0"/>
        <v>1225236391.0783083</v>
      </c>
    </row>
    <row r="134" spans="1:12" ht="45" x14ac:dyDescent="0.3">
      <c r="A134" s="1"/>
      <c r="B134" s="50" t="s">
        <v>139</v>
      </c>
      <c r="C134" s="37">
        <v>2151</v>
      </c>
      <c r="D134" s="37"/>
      <c r="E134" s="46" t="s">
        <v>132</v>
      </c>
      <c r="F134" s="46" t="s">
        <v>129</v>
      </c>
      <c r="G134" s="38"/>
      <c r="H134" s="41" t="s">
        <v>141</v>
      </c>
      <c r="I134" s="38"/>
      <c r="J134" s="42"/>
      <c r="K134" s="42">
        <v>308500</v>
      </c>
      <c r="L134" s="44">
        <f t="shared" si="0"/>
        <v>1224927891.0783083</v>
      </c>
    </row>
    <row r="135" spans="1:12" ht="45" x14ac:dyDescent="0.3">
      <c r="A135" s="1"/>
      <c r="B135" s="50" t="s">
        <v>139</v>
      </c>
      <c r="C135" s="37">
        <v>2153</v>
      </c>
      <c r="D135" s="37"/>
      <c r="E135" s="46" t="s">
        <v>132</v>
      </c>
      <c r="F135" s="46" t="s">
        <v>129</v>
      </c>
      <c r="G135" s="38"/>
      <c r="H135" s="41" t="s">
        <v>142</v>
      </c>
      <c r="I135" s="38"/>
      <c r="J135" s="42"/>
      <c r="K135" s="42">
        <v>308500</v>
      </c>
      <c r="L135" s="44">
        <f t="shared" si="0"/>
        <v>1224619391.0783083</v>
      </c>
    </row>
    <row r="136" spans="1:12" ht="45" x14ac:dyDescent="0.3">
      <c r="A136" s="1"/>
      <c r="B136" s="50" t="s">
        <v>139</v>
      </c>
      <c r="C136" s="37">
        <v>2155</v>
      </c>
      <c r="D136" s="37"/>
      <c r="E136" s="46" t="s">
        <v>132</v>
      </c>
      <c r="F136" s="46" t="s">
        <v>129</v>
      </c>
      <c r="G136" s="38"/>
      <c r="H136" s="41" t="s">
        <v>143</v>
      </c>
      <c r="I136" s="38"/>
      <c r="J136" s="42"/>
      <c r="K136" s="42">
        <v>258500</v>
      </c>
      <c r="L136" s="44">
        <f t="shared" si="0"/>
        <v>1224360891.0783083</v>
      </c>
    </row>
    <row r="137" spans="1:12" ht="45" x14ac:dyDescent="0.3">
      <c r="A137" s="1"/>
      <c r="B137" s="50" t="s">
        <v>139</v>
      </c>
      <c r="C137" s="37">
        <v>2157</v>
      </c>
      <c r="D137" s="37"/>
      <c r="E137" s="46" t="s">
        <v>132</v>
      </c>
      <c r="F137" s="46" t="s">
        <v>129</v>
      </c>
      <c r="G137" s="38"/>
      <c r="H137" s="41" t="s">
        <v>144</v>
      </c>
      <c r="I137" s="38"/>
      <c r="J137" s="42"/>
      <c r="K137" s="42">
        <v>248500</v>
      </c>
      <c r="L137" s="44">
        <f t="shared" si="0"/>
        <v>1224112391.0783083</v>
      </c>
    </row>
    <row r="138" spans="1:12" ht="33" x14ac:dyDescent="0.3">
      <c r="A138" s="1"/>
      <c r="B138" s="50" t="s">
        <v>139</v>
      </c>
      <c r="C138" s="37">
        <v>2163</v>
      </c>
      <c r="D138" s="37"/>
      <c r="E138" s="46" t="s">
        <v>145</v>
      </c>
      <c r="F138" s="46" t="s">
        <v>146</v>
      </c>
      <c r="G138" s="38"/>
      <c r="H138" s="41" t="s">
        <v>147</v>
      </c>
      <c r="I138" s="38"/>
      <c r="J138" s="42"/>
      <c r="K138" s="42">
        <v>31270</v>
      </c>
      <c r="L138" s="44">
        <f t="shared" si="0"/>
        <v>1224081121.0783083</v>
      </c>
    </row>
    <row r="139" spans="1:12" ht="49.5" x14ac:dyDescent="0.3">
      <c r="A139" s="1"/>
      <c r="B139" s="50" t="s">
        <v>139</v>
      </c>
      <c r="C139" s="37">
        <v>2166</v>
      </c>
      <c r="D139" s="37"/>
      <c r="E139" s="46" t="s">
        <v>148</v>
      </c>
      <c r="F139" s="46" t="s">
        <v>149</v>
      </c>
      <c r="G139" s="38"/>
      <c r="H139" s="41" t="s">
        <v>150</v>
      </c>
      <c r="I139" s="38"/>
      <c r="J139" s="42"/>
      <c r="K139" s="44">
        <v>1052475.2</v>
      </c>
      <c r="L139" s="44">
        <f t="shared" si="0"/>
        <v>1223028645.8783083</v>
      </c>
    </row>
    <row r="140" spans="1:12" ht="33" x14ac:dyDescent="0.3">
      <c r="A140" s="1"/>
      <c r="B140" s="50" t="s">
        <v>139</v>
      </c>
      <c r="C140" s="37">
        <v>2169</v>
      </c>
      <c r="D140" s="37"/>
      <c r="E140" s="46" t="s">
        <v>151</v>
      </c>
      <c r="F140" s="46" t="s">
        <v>152</v>
      </c>
      <c r="G140" s="38"/>
      <c r="H140" s="41" t="s">
        <v>153</v>
      </c>
      <c r="I140" s="38"/>
      <c r="J140" s="42"/>
      <c r="K140" s="44">
        <v>257276.69</v>
      </c>
      <c r="L140" s="44">
        <f t="shared" si="0"/>
        <v>1222771369.1883082</v>
      </c>
    </row>
    <row r="141" spans="1:12" ht="49.5" x14ac:dyDescent="0.3">
      <c r="A141" s="1"/>
      <c r="B141" s="50" t="s">
        <v>139</v>
      </c>
      <c r="C141" s="37">
        <v>2172</v>
      </c>
      <c r="D141" s="37"/>
      <c r="E141" s="46" t="s">
        <v>154</v>
      </c>
      <c r="F141" s="46" t="s">
        <v>155</v>
      </c>
      <c r="G141" s="38"/>
      <c r="H141" s="41" t="s">
        <v>156</v>
      </c>
      <c r="I141" s="38"/>
      <c r="J141" s="42"/>
      <c r="K141" s="44">
        <v>53400</v>
      </c>
      <c r="L141" s="44">
        <f t="shared" si="0"/>
        <v>1222717969.1883082</v>
      </c>
    </row>
    <row r="142" spans="1:12" ht="33" x14ac:dyDescent="0.3">
      <c r="A142" s="1"/>
      <c r="B142" s="50" t="s">
        <v>139</v>
      </c>
      <c r="C142" s="37">
        <v>2176</v>
      </c>
      <c r="D142" s="37"/>
      <c r="E142" s="46" t="s">
        <v>154</v>
      </c>
      <c r="F142" s="46" t="s">
        <v>155</v>
      </c>
      <c r="G142" s="38"/>
      <c r="H142" s="41" t="s">
        <v>157</v>
      </c>
      <c r="I142" s="38"/>
      <c r="J142" s="42"/>
      <c r="K142" s="44">
        <v>52800</v>
      </c>
      <c r="L142" s="44">
        <f t="shared" si="0"/>
        <v>1222665169.1883082</v>
      </c>
    </row>
    <row r="143" spans="1:12" ht="33" x14ac:dyDescent="0.3">
      <c r="A143" s="1"/>
      <c r="B143" s="50" t="s">
        <v>139</v>
      </c>
      <c r="C143" s="37">
        <v>2180</v>
      </c>
      <c r="D143" s="37"/>
      <c r="E143" s="46" t="s">
        <v>154</v>
      </c>
      <c r="F143" s="46" t="s">
        <v>155</v>
      </c>
      <c r="G143" s="38"/>
      <c r="H143" s="41" t="s">
        <v>158</v>
      </c>
      <c r="I143" s="38"/>
      <c r="J143" s="42"/>
      <c r="K143" s="44">
        <v>56100</v>
      </c>
      <c r="L143" s="44">
        <f t="shared" si="0"/>
        <v>1222609069.1883082</v>
      </c>
    </row>
    <row r="144" spans="1:12" ht="33" x14ac:dyDescent="0.3">
      <c r="A144" s="1"/>
      <c r="B144" s="50" t="s">
        <v>159</v>
      </c>
      <c r="C144" s="37">
        <v>2184</v>
      </c>
      <c r="D144" s="37"/>
      <c r="E144" s="46" t="s">
        <v>154</v>
      </c>
      <c r="F144" s="46" t="s">
        <v>155</v>
      </c>
      <c r="G144" s="38"/>
      <c r="H144" s="41" t="s">
        <v>160</v>
      </c>
      <c r="I144" s="38"/>
      <c r="J144" s="42"/>
      <c r="K144" s="42">
        <v>39000</v>
      </c>
      <c r="L144" s="44">
        <f t="shared" si="0"/>
        <v>1222570069.1883082</v>
      </c>
    </row>
    <row r="145" spans="1:12" ht="49.5" x14ac:dyDescent="0.3">
      <c r="A145" s="1"/>
      <c r="B145" s="50" t="s">
        <v>159</v>
      </c>
      <c r="C145" s="37">
        <v>2188</v>
      </c>
      <c r="D145" s="37"/>
      <c r="E145" s="46" t="s">
        <v>89</v>
      </c>
      <c r="F145" s="46" t="s">
        <v>161</v>
      </c>
      <c r="G145" s="38"/>
      <c r="H145" s="41" t="s">
        <v>162</v>
      </c>
      <c r="I145" s="38"/>
      <c r="J145" s="42"/>
      <c r="K145" s="42">
        <v>17377430.510000002</v>
      </c>
      <c r="L145" s="44">
        <f t="shared" si="0"/>
        <v>1205192638.6783082</v>
      </c>
    </row>
    <row r="146" spans="1:12" ht="33" x14ac:dyDescent="0.3">
      <c r="A146" s="1"/>
      <c r="B146" s="50" t="s">
        <v>159</v>
      </c>
      <c r="C146" s="37">
        <v>2192</v>
      </c>
      <c r="D146" s="37"/>
      <c r="E146" s="46" t="s">
        <v>73</v>
      </c>
      <c r="F146" s="46" t="s">
        <v>163</v>
      </c>
      <c r="G146" s="38"/>
      <c r="H146" s="41" t="s">
        <v>164</v>
      </c>
      <c r="I146" s="38"/>
      <c r="J146" s="42"/>
      <c r="K146" s="42">
        <v>59000</v>
      </c>
      <c r="L146" s="44">
        <f t="shared" si="0"/>
        <v>1205133638.6783082</v>
      </c>
    </row>
    <row r="147" spans="1:12" ht="49.5" x14ac:dyDescent="0.3">
      <c r="A147" s="1"/>
      <c r="B147" s="50" t="s">
        <v>165</v>
      </c>
      <c r="C147" s="37">
        <v>2195</v>
      </c>
      <c r="D147" s="37"/>
      <c r="E147" s="46" t="s">
        <v>136</v>
      </c>
      <c r="F147" s="46" t="s">
        <v>166</v>
      </c>
      <c r="G147" s="38"/>
      <c r="H147" s="41" t="s">
        <v>167</v>
      </c>
      <c r="I147" s="38"/>
      <c r="J147" s="42"/>
      <c r="K147" s="42">
        <v>10230912.060000001</v>
      </c>
      <c r="L147" s="44">
        <f t="shared" si="0"/>
        <v>1194902726.6183083</v>
      </c>
    </row>
    <row r="148" spans="1:12" ht="49.5" x14ac:dyDescent="0.3">
      <c r="A148" s="1"/>
      <c r="B148" s="50" t="s">
        <v>165</v>
      </c>
      <c r="C148" s="37">
        <v>2199</v>
      </c>
      <c r="D148" s="37"/>
      <c r="E148" s="46" t="s">
        <v>145</v>
      </c>
      <c r="F148" s="46" t="s">
        <v>168</v>
      </c>
      <c r="G148" s="38"/>
      <c r="H148" s="41" t="s">
        <v>169</v>
      </c>
      <c r="I148" s="38"/>
      <c r="J148" s="51"/>
      <c r="K148" s="42">
        <v>3739580.43</v>
      </c>
      <c r="L148" s="44">
        <f t="shared" si="0"/>
        <v>1191163146.1883082</v>
      </c>
    </row>
    <row r="149" spans="1:12" ht="49.5" x14ac:dyDescent="0.3">
      <c r="A149" s="1"/>
      <c r="B149" s="50" t="s">
        <v>165</v>
      </c>
      <c r="C149" s="37">
        <v>2203</v>
      </c>
      <c r="D149" s="37"/>
      <c r="E149" s="46" t="s">
        <v>136</v>
      </c>
      <c r="F149" s="46" t="s">
        <v>170</v>
      </c>
      <c r="G149" s="38"/>
      <c r="H149" s="41" t="s">
        <v>171</v>
      </c>
      <c r="I149" s="38"/>
      <c r="J149" s="42"/>
      <c r="K149" s="42">
        <v>9983264.9700000007</v>
      </c>
      <c r="L149" s="44">
        <f t="shared" si="0"/>
        <v>1181179881.2183082</v>
      </c>
    </row>
    <row r="150" spans="1:12" ht="33" x14ac:dyDescent="0.3">
      <c r="A150" s="1"/>
      <c r="B150" s="50" t="s">
        <v>165</v>
      </c>
      <c r="C150" s="37">
        <v>2207</v>
      </c>
      <c r="D150" s="37"/>
      <c r="E150" s="46" t="s">
        <v>73</v>
      </c>
      <c r="F150" s="46" t="s">
        <v>172</v>
      </c>
      <c r="G150" s="38"/>
      <c r="H150" s="41" t="s">
        <v>173</v>
      </c>
      <c r="I150" s="38"/>
      <c r="J150" s="42"/>
      <c r="K150" s="42">
        <v>11800</v>
      </c>
      <c r="L150" s="44">
        <f t="shared" si="0"/>
        <v>1181168081.2183082</v>
      </c>
    </row>
    <row r="151" spans="1:12" ht="33" x14ac:dyDescent="0.3">
      <c r="A151" s="1"/>
      <c r="B151" s="50" t="s">
        <v>165</v>
      </c>
      <c r="C151" s="37">
        <v>2211</v>
      </c>
      <c r="D151" s="37"/>
      <c r="E151" s="46" t="s">
        <v>73</v>
      </c>
      <c r="F151" s="46" t="s">
        <v>174</v>
      </c>
      <c r="G151" s="38"/>
      <c r="H151" s="41" t="s">
        <v>175</v>
      </c>
      <c r="I151" s="38"/>
      <c r="J151" s="42"/>
      <c r="K151" s="42">
        <v>17936</v>
      </c>
      <c r="L151" s="44">
        <f t="shared" si="0"/>
        <v>1181150145.2183082</v>
      </c>
    </row>
    <row r="152" spans="1:12" ht="33" x14ac:dyDescent="0.3">
      <c r="A152" s="1"/>
      <c r="B152" s="50" t="s">
        <v>165</v>
      </c>
      <c r="C152" s="52">
        <v>2215</v>
      </c>
      <c r="D152" s="37"/>
      <c r="E152" s="46" t="s">
        <v>73</v>
      </c>
      <c r="F152" s="46" t="s">
        <v>176</v>
      </c>
      <c r="G152" s="38"/>
      <c r="H152" s="41" t="s">
        <v>177</v>
      </c>
      <c r="I152" s="38"/>
      <c r="J152" s="42"/>
      <c r="K152" s="42">
        <v>11800</v>
      </c>
      <c r="L152" s="44">
        <f t="shared" si="0"/>
        <v>1181138345.2183082</v>
      </c>
    </row>
    <row r="153" spans="1:12" ht="33" x14ac:dyDescent="0.3">
      <c r="A153" s="1"/>
      <c r="B153" s="50" t="s">
        <v>165</v>
      </c>
      <c r="C153" s="37">
        <v>2219</v>
      </c>
      <c r="D153" s="37"/>
      <c r="E153" s="46" t="s">
        <v>73</v>
      </c>
      <c r="F153" s="46" t="s">
        <v>74</v>
      </c>
      <c r="G153" s="38"/>
      <c r="H153" s="41" t="s">
        <v>178</v>
      </c>
      <c r="I153" s="38"/>
      <c r="J153" s="42"/>
      <c r="K153" s="42">
        <v>35400</v>
      </c>
      <c r="L153" s="44">
        <f t="shared" si="0"/>
        <v>1181102945.2183082</v>
      </c>
    </row>
    <row r="154" spans="1:12" ht="33" x14ac:dyDescent="0.3">
      <c r="A154" s="1"/>
      <c r="B154" s="50" t="s">
        <v>165</v>
      </c>
      <c r="C154" s="37">
        <v>2223</v>
      </c>
      <c r="D154" s="37"/>
      <c r="E154" s="46" t="s">
        <v>110</v>
      </c>
      <c r="F154" s="46" t="s">
        <v>179</v>
      </c>
      <c r="G154" s="38"/>
      <c r="H154" s="41" t="s">
        <v>180</v>
      </c>
      <c r="I154" s="38"/>
      <c r="J154" s="42"/>
      <c r="K154" s="42">
        <v>36580</v>
      </c>
      <c r="L154" s="44">
        <f t="shared" si="0"/>
        <v>1181066365.2183082</v>
      </c>
    </row>
    <row r="155" spans="1:12" ht="33" x14ac:dyDescent="0.3">
      <c r="A155" s="1"/>
      <c r="B155" s="50" t="s">
        <v>181</v>
      </c>
      <c r="C155" s="37">
        <v>2236</v>
      </c>
      <c r="D155" s="37"/>
      <c r="E155" s="46" t="s">
        <v>113</v>
      </c>
      <c r="F155" s="46" t="s">
        <v>182</v>
      </c>
      <c r="G155" s="38"/>
      <c r="H155" s="41" t="s">
        <v>183</v>
      </c>
      <c r="I155" s="38"/>
      <c r="J155" s="42"/>
      <c r="K155" s="44">
        <v>12283.8</v>
      </c>
      <c r="L155" s="44">
        <f t="shared" si="0"/>
        <v>1181054081.4183083</v>
      </c>
    </row>
    <row r="156" spans="1:12" ht="49.5" x14ac:dyDescent="0.3">
      <c r="A156" s="1"/>
      <c r="B156" s="50" t="s">
        <v>181</v>
      </c>
      <c r="C156" s="37">
        <v>2240</v>
      </c>
      <c r="D156" s="37"/>
      <c r="E156" s="46" t="s">
        <v>113</v>
      </c>
      <c r="F156" s="46" t="s">
        <v>182</v>
      </c>
      <c r="G156" s="38"/>
      <c r="H156" s="41" t="s">
        <v>184</v>
      </c>
      <c r="I156" s="38"/>
      <c r="J156" s="42"/>
      <c r="K156" s="44">
        <v>9994.6</v>
      </c>
      <c r="L156" s="44">
        <f t="shared" si="0"/>
        <v>1181044086.8183084</v>
      </c>
    </row>
    <row r="157" spans="1:12" ht="49.5" x14ac:dyDescent="0.3">
      <c r="A157" s="1"/>
      <c r="B157" s="50" t="s">
        <v>181</v>
      </c>
      <c r="C157" s="37">
        <v>2242</v>
      </c>
      <c r="D157" s="37"/>
      <c r="E157" s="46" t="s">
        <v>113</v>
      </c>
      <c r="F157" s="46" t="s">
        <v>182</v>
      </c>
      <c r="G157" s="38"/>
      <c r="H157" s="41" t="s">
        <v>185</v>
      </c>
      <c r="I157" s="38"/>
      <c r="J157" s="42"/>
      <c r="K157" s="44">
        <v>9994.6</v>
      </c>
      <c r="L157" s="44">
        <f t="shared" si="0"/>
        <v>1181034092.2183084</v>
      </c>
    </row>
    <row r="158" spans="1:12" ht="49.5" x14ac:dyDescent="0.3">
      <c r="A158" s="1"/>
      <c r="B158" s="50" t="s">
        <v>181</v>
      </c>
      <c r="C158" s="37">
        <v>2245</v>
      </c>
      <c r="D158" s="37"/>
      <c r="E158" s="46" t="s">
        <v>186</v>
      </c>
      <c r="F158" s="46" t="s">
        <v>187</v>
      </c>
      <c r="G158" s="38"/>
      <c r="H158" s="41" t="s">
        <v>188</v>
      </c>
      <c r="I158" s="38"/>
      <c r="J158" s="42"/>
      <c r="K158" s="44">
        <v>76700</v>
      </c>
      <c r="L158" s="44">
        <f t="shared" si="0"/>
        <v>1180957392.2183084</v>
      </c>
    </row>
    <row r="159" spans="1:12" ht="33" x14ac:dyDescent="0.3">
      <c r="A159" s="1"/>
      <c r="B159" s="50" t="s">
        <v>181</v>
      </c>
      <c r="C159" s="37">
        <v>2248</v>
      </c>
      <c r="D159" s="37"/>
      <c r="E159" s="46" t="s">
        <v>189</v>
      </c>
      <c r="F159" s="46" t="s">
        <v>190</v>
      </c>
      <c r="G159" s="38"/>
      <c r="H159" s="41" t="s">
        <v>191</v>
      </c>
      <c r="I159" s="38"/>
      <c r="J159" s="42"/>
      <c r="K159" s="44">
        <v>85550</v>
      </c>
      <c r="L159" s="44">
        <f t="shared" si="0"/>
        <v>1180871842.2183084</v>
      </c>
    </row>
    <row r="160" spans="1:12" ht="33" x14ac:dyDescent="0.3">
      <c r="A160" s="1"/>
      <c r="B160" s="50" t="s">
        <v>181</v>
      </c>
      <c r="C160" s="37">
        <v>2250</v>
      </c>
      <c r="D160" s="37"/>
      <c r="E160" s="46" t="s">
        <v>192</v>
      </c>
      <c r="F160" s="46" t="s">
        <v>193</v>
      </c>
      <c r="G160" s="38"/>
      <c r="H160" s="53" t="s">
        <v>194</v>
      </c>
      <c r="I160" s="38"/>
      <c r="J160" s="51"/>
      <c r="K160" s="44">
        <v>10856</v>
      </c>
      <c r="L160" s="44">
        <f t="shared" si="0"/>
        <v>1180860986.2183084</v>
      </c>
    </row>
    <row r="161" spans="1:12" ht="33" x14ac:dyDescent="0.3">
      <c r="A161" s="1"/>
      <c r="B161" s="50" t="s">
        <v>181</v>
      </c>
      <c r="C161" s="37">
        <v>2252</v>
      </c>
      <c r="D161" s="37"/>
      <c r="E161" s="46" t="s">
        <v>116</v>
      </c>
      <c r="F161" s="49" t="s">
        <v>195</v>
      </c>
      <c r="G161" s="38"/>
      <c r="H161" s="41" t="s">
        <v>196</v>
      </c>
      <c r="I161" s="38"/>
      <c r="J161" s="42"/>
      <c r="K161" s="44">
        <v>542387</v>
      </c>
      <c r="L161" s="44">
        <f t="shared" si="0"/>
        <v>1180318599.2183084</v>
      </c>
    </row>
    <row r="162" spans="1:12" ht="49.5" x14ac:dyDescent="0.3">
      <c r="A162" s="1"/>
      <c r="B162" s="50" t="s">
        <v>181</v>
      </c>
      <c r="C162" s="37">
        <v>2254</v>
      </c>
      <c r="D162" s="37"/>
      <c r="E162" s="46" t="s">
        <v>113</v>
      </c>
      <c r="F162" s="46" t="s">
        <v>197</v>
      </c>
      <c r="G162" s="38"/>
      <c r="H162" s="41" t="s">
        <v>198</v>
      </c>
      <c r="I162" s="38"/>
      <c r="J162" s="42"/>
      <c r="K162" s="44">
        <v>130862</v>
      </c>
      <c r="L162" s="44">
        <f t="shared" si="0"/>
        <v>1180187737.2183084</v>
      </c>
    </row>
    <row r="163" spans="1:12" ht="49.5" x14ac:dyDescent="0.3">
      <c r="A163" s="1"/>
      <c r="B163" s="50" t="s">
        <v>181</v>
      </c>
      <c r="C163" s="37">
        <v>2256</v>
      </c>
      <c r="D163" s="37"/>
      <c r="E163" s="46" t="s">
        <v>113</v>
      </c>
      <c r="F163" s="46" t="s">
        <v>197</v>
      </c>
      <c r="G163" s="38"/>
      <c r="H163" s="41" t="s">
        <v>199</v>
      </c>
      <c r="I163" s="38"/>
      <c r="J163" s="42"/>
      <c r="K163" s="44">
        <v>97232</v>
      </c>
      <c r="L163" s="44">
        <f t="shared" si="0"/>
        <v>1180090505.2183084</v>
      </c>
    </row>
    <row r="164" spans="1:12" ht="45" x14ac:dyDescent="0.3">
      <c r="A164" s="1"/>
      <c r="B164" s="50" t="s">
        <v>200</v>
      </c>
      <c r="C164" s="37">
        <v>2258</v>
      </c>
      <c r="D164" s="37"/>
      <c r="E164" s="46" t="s">
        <v>201</v>
      </c>
      <c r="F164" s="46" t="s">
        <v>77</v>
      </c>
      <c r="G164" s="38"/>
      <c r="H164" s="41" t="s">
        <v>202</v>
      </c>
      <c r="I164" s="38"/>
      <c r="J164" s="42"/>
      <c r="K164" s="44">
        <v>70000</v>
      </c>
      <c r="L164" s="44">
        <f t="shared" si="0"/>
        <v>1180020505.2183084</v>
      </c>
    </row>
    <row r="165" spans="1:12" ht="45" x14ac:dyDescent="0.3">
      <c r="A165" s="1"/>
      <c r="B165" s="50" t="s">
        <v>203</v>
      </c>
      <c r="C165" s="37">
        <v>2260</v>
      </c>
      <c r="D165" s="37"/>
      <c r="E165" s="46" t="s">
        <v>204</v>
      </c>
      <c r="F165" s="46" t="s">
        <v>77</v>
      </c>
      <c r="G165" s="38"/>
      <c r="H165" s="41" t="s">
        <v>205</v>
      </c>
      <c r="I165" s="38"/>
      <c r="J165" s="42"/>
      <c r="K165" s="44">
        <v>3160471.58</v>
      </c>
      <c r="L165" s="44">
        <f t="shared" si="0"/>
        <v>1176860033.6383085</v>
      </c>
    </row>
    <row r="166" spans="1:12" ht="45" x14ac:dyDescent="0.3">
      <c r="A166" s="1"/>
      <c r="B166" s="50" t="s">
        <v>203</v>
      </c>
      <c r="C166" s="37">
        <v>2262</v>
      </c>
      <c r="D166" s="37"/>
      <c r="E166" s="46" t="s">
        <v>206</v>
      </c>
      <c r="F166" s="46" t="s">
        <v>77</v>
      </c>
      <c r="G166" s="38"/>
      <c r="H166" s="41" t="s">
        <v>207</v>
      </c>
      <c r="I166" s="38"/>
      <c r="J166" s="42"/>
      <c r="K166" s="44">
        <v>190558.5</v>
      </c>
      <c r="L166" s="44">
        <f t="shared" si="0"/>
        <v>1176669475.1383085</v>
      </c>
    </row>
    <row r="167" spans="1:12" ht="33" x14ac:dyDescent="0.3">
      <c r="A167" s="1"/>
      <c r="B167" s="50" t="s">
        <v>208</v>
      </c>
      <c r="C167" s="37">
        <v>2265</v>
      </c>
      <c r="D167" s="37"/>
      <c r="E167" s="46" t="s">
        <v>209</v>
      </c>
      <c r="F167" s="46" t="s">
        <v>210</v>
      </c>
      <c r="G167" s="38"/>
      <c r="H167" s="41" t="s">
        <v>211</v>
      </c>
      <c r="I167" s="38"/>
      <c r="J167" s="42"/>
      <c r="K167" s="44">
        <v>256945</v>
      </c>
      <c r="L167" s="44">
        <f t="shared" si="0"/>
        <v>1176412530.1383085</v>
      </c>
    </row>
    <row r="168" spans="1:12" ht="49.5" x14ac:dyDescent="0.3">
      <c r="A168" s="1"/>
      <c r="B168" s="50" t="s">
        <v>208</v>
      </c>
      <c r="C168" s="37">
        <v>2276</v>
      </c>
      <c r="D168" s="37"/>
      <c r="E168" s="46" t="s">
        <v>212</v>
      </c>
      <c r="F168" s="46" t="s">
        <v>213</v>
      </c>
      <c r="G168" s="38"/>
      <c r="H168" s="41" t="s">
        <v>214</v>
      </c>
      <c r="I168" s="38"/>
      <c r="J168" s="42"/>
      <c r="K168" s="44">
        <v>18625.12</v>
      </c>
      <c r="L168" s="44">
        <f t="shared" si="0"/>
        <v>1176393905.0183086</v>
      </c>
    </row>
    <row r="169" spans="1:12" ht="49.5" x14ac:dyDescent="0.3">
      <c r="A169" s="1"/>
      <c r="B169" s="50" t="s">
        <v>208</v>
      </c>
      <c r="C169" s="37">
        <v>2285</v>
      </c>
      <c r="D169" s="37"/>
      <c r="E169" s="46" t="s">
        <v>215</v>
      </c>
      <c r="F169" s="46" t="s">
        <v>216</v>
      </c>
      <c r="G169" s="38"/>
      <c r="H169" s="41" t="s">
        <v>217</v>
      </c>
      <c r="I169" s="38"/>
      <c r="J169" s="42"/>
      <c r="K169" s="44">
        <v>81862.5</v>
      </c>
      <c r="L169" s="44">
        <f t="shared" si="0"/>
        <v>1176312042.5183086</v>
      </c>
    </row>
    <row r="170" spans="1:12" ht="49.5" x14ac:dyDescent="0.3">
      <c r="A170" s="1"/>
      <c r="B170" s="50" t="s">
        <v>208</v>
      </c>
      <c r="C170" s="37">
        <v>2287</v>
      </c>
      <c r="D170" s="37"/>
      <c r="E170" s="46" t="s">
        <v>113</v>
      </c>
      <c r="F170" s="46" t="s">
        <v>197</v>
      </c>
      <c r="G170" s="38"/>
      <c r="H170" s="41" t="s">
        <v>218</v>
      </c>
      <c r="I170" s="38"/>
      <c r="J170" s="42"/>
      <c r="K170" s="44">
        <v>10148</v>
      </c>
      <c r="L170" s="44">
        <f t="shared" si="0"/>
        <v>1176301894.5183086</v>
      </c>
    </row>
    <row r="171" spans="1:12" ht="30" x14ac:dyDescent="0.3">
      <c r="A171" s="1"/>
      <c r="B171" s="50" t="s">
        <v>208</v>
      </c>
      <c r="C171" s="37">
        <v>2294</v>
      </c>
      <c r="D171" s="37"/>
      <c r="E171" s="46" t="s">
        <v>73</v>
      </c>
      <c r="F171" s="46" t="s">
        <v>74</v>
      </c>
      <c r="G171" s="38"/>
      <c r="H171" s="41" t="s">
        <v>219</v>
      </c>
      <c r="I171" s="38"/>
      <c r="J171" s="42"/>
      <c r="K171" s="44">
        <v>23600</v>
      </c>
      <c r="L171" s="44">
        <f t="shared" si="0"/>
        <v>1176278294.5183086</v>
      </c>
    </row>
    <row r="172" spans="1:12" ht="45" x14ac:dyDescent="0.3">
      <c r="A172" s="1"/>
      <c r="B172" s="50" t="s">
        <v>208</v>
      </c>
      <c r="C172" s="37">
        <v>2298</v>
      </c>
      <c r="D172" s="37"/>
      <c r="E172" s="46" t="s">
        <v>220</v>
      </c>
      <c r="F172" s="46" t="s">
        <v>221</v>
      </c>
      <c r="G172" s="38"/>
      <c r="H172" s="41" t="s">
        <v>222</v>
      </c>
      <c r="I172" s="38"/>
      <c r="J172" s="42"/>
      <c r="K172" s="44">
        <v>969110.4</v>
      </c>
      <c r="L172" s="44">
        <f t="shared" si="0"/>
        <v>1175309184.1183085</v>
      </c>
    </row>
    <row r="173" spans="1:12" ht="49.5" x14ac:dyDescent="0.3">
      <c r="A173" s="1"/>
      <c r="B173" s="50" t="s">
        <v>208</v>
      </c>
      <c r="C173" s="37">
        <v>2300</v>
      </c>
      <c r="D173" s="37"/>
      <c r="E173" s="46" t="s">
        <v>215</v>
      </c>
      <c r="F173" s="46" t="s">
        <v>216</v>
      </c>
      <c r="G173" s="38"/>
      <c r="H173" s="41" t="s">
        <v>223</v>
      </c>
      <c r="I173" s="38"/>
      <c r="J173" s="42"/>
      <c r="K173" s="44">
        <v>81862.5</v>
      </c>
      <c r="L173" s="44">
        <f t="shared" ref="L173:L181" si="1">+L172+J173-K173</f>
        <v>1175227321.6183085</v>
      </c>
    </row>
    <row r="174" spans="1:12" ht="45" x14ac:dyDescent="0.3">
      <c r="A174" s="1"/>
      <c r="B174" s="50" t="s">
        <v>208</v>
      </c>
      <c r="C174" s="37">
        <v>2302</v>
      </c>
      <c r="D174" s="37"/>
      <c r="E174" s="46" t="s">
        <v>128</v>
      </c>
      <c r="F174" s="46" t="s">
        <v>129</v>
      </c>
      <c r="G174" s="38"/>
      <c r="H174" s="41" t="s">
        <v>224</v>
      </c>
      <c r="I174" s="38"/>
      <c r="J174" s="42"/>
      <c r="K174" s="44">
        <v>2430206.06</v>
      </c>
      <c r="L174" s="44">
        <f t="shared" si="1"/>
        <v>1172797115.5583086</v>
      </c>
    </row>
    <row r="175" spans="1:12" ht="49.5" x14ac:dyDescent="0.3">
      <c r="A175" s="1"/>
      <c r="B175" s="50" t="s">
        <v>208</v>
      </c>
      <c r="C175" s="37">
        <v>2305</v>
      </c>
      <c r="D175" s="37"/>
      <c r="E175" s="46" t="s">
        <v>215</v>
      </c>
      <c r="F175" s="46" t="s">
        <v>225</v>
      </c>
      <c r="G175" s="38"/>
      <c r="H175" s="41" t="s">
        <v>226</v>
      </c>
      <c r="I175" s="38"/>
      <c r="J175" s="42"/>
      <c r="K175" s="44">
        <v>89988.56</v>
      </c>
      <c r="L175" s="44">
        <f t="shared" si="1"/>
        <v>1172707126.9983087</v>
      </c>
    </row>
    <row r="176" spans="1:12" ht="49.5" x14ac:dyDescent="0.25">
      <c r="B176" s="50" t="s">
        <v>208</v>
      </c>
      <c r="C176" s="37">
        <v>2306</v>
      </c>
      <c r="D176" s="37"/>
      <c r="E176" s="46" t="s">
        <v>215</v>
      </c>
      <c r="F176" s="46" t="s">
        <v>225</v>
      </c>
      <c r="G176" s="38"/>
      <c r="H176" s="41" t="s">
        <v>227</v>
      </c>
      <c r="I176" s="38"/>
      <c r="J176" s="42"/>
      <c r="K176" s="44">
        <v>89988.56</v>
      </c>
      <c r="L176" s="44">
        <f t="shared" si="1"/>
        <v>1172617138.4383087</v>
      </c>
    </row>
    <row r="177" spans="2:13" ht="33" x14ac:dyDescent="0.25">
      <c r="B177" s="50" t="s">
        <v>228</v>
      </c>
      <c r="C177" s="37">
        <v>2315</v>
      </c>
      <c r="D177" s="37"/>
      <c r="E177" s="46" t="s">
        <v>151</v>
      </c>
      <c r="F177" s="46" t="s">
        <v>152</v>
      </c>
      <c r="G177" s="38"/>
      <c r="H177" s="41" t="s">
        <v>229</v>
      </c>
      <c r="I177" s="38"/>
      <c r="J177" s="42"/>
      <c r="K177" s="44">
        <v>114288.33</v>
      </c>
      <c r="L177" s="44">
        <f t="shared" si="1"/>
        <v>1172502850.1083088</v>
      </c>
    </row>
    <row r="178" spans="2:13" ht="33" x14ac:dyDescent="0.25">
      <c r="B178" s="50" t="s">
        <v>230</v>
      </c>
      <c r="C178" s="37">
        <v>2327</v>
      </c>
      <c r="D178" s="37"/>
      <c r="E178" s="46" t="s">
        <v>231</v>
      </c>
      <c r="F178" s="46" t="s">
        <v>232</v>
      </c>
      <c r="G178" s="38"/>
      <c r="H178" s="41" t="s">
        <v>233</v>
      </c>
      <c r="I178" s="38"/>
      <c r="J178" s="42"/>
      <c r="K178" s="44">
        <v>196636.18</v>
      </c>
      <c r="L178" s="44">
        <f t="shared" si="1"/>
        <v>1172306213.9283087</v>
      </c>
    </row>
    <row r="179" spans="2:13" ht="33" x14ac:dyDescent="0.25">
      <c r="B179" s="50" t="s">
        <v>230</v>
      </c>
      <c r="C179" s="37">
        <v>2329</v>
      </c>
      <c r="D179" s="37"/>
      <c r="E179" s="46" t="s">
        <v>116</v>
      </c>
      <c r="F179" s="46" t="s">
        <v>234</v>
      </c>
      <c r="G179" s="38"/>
      <c r="H179" s="41" t="s">
        <v>235</v>
      </c>
      <c r="I179" s="38"/>
      <c r="J179" s="42"/>
      <c r="K179" s="44">
        <v>4063.2</v>
      </c>
      <c r="L179" s="44">
        <f t="shared" si="1"/>
        <v>1172302150.7283087</v>
      </c>
    </row>
    <row r="180" spans="2:13" ht="33" x14ac:dyDescent="0.25">
      <c r="B180" s="50" t="s">
        <v>236</v>
      </c>
      <c r="C180" s="37">
        <v>2362</v>
      </c>
      <c r="D180" s="37"/>
      <c r="E180" s="46" t="s">
        <v>209</v>
      </c>
      <c r="F180" s="46" t="s">
        <v>237</v>
      </c>
      <c r="G180" s="38"/>
      <c r="H180" s="41" t="s">
        <v>238</v>
      </c>
      <c r="I180" s="38"/>
      <c r="J180" s="42"/>
      <c r="K180" s="44">
        <v>296180</v>
      </c>
      <c r="L180" s="44">
        <f t="shared" si="1"/>
        <v>1172005970.7283087</v>
      </c>
    </row>
    <row r="181" spans="2:13" ht="45" x14ac:dyDescent="0.25">
      <c r="B181" s="50" t="s">
        <v>208</v>
      </c>
      <c r="C181" s="37">
        <v>2375</v>
      </c>
      <c r="D181" s="37"/>
      <c r="E181" s="46" t="s">
        <v>132</v>
      </c>
      <c r="F181" s="46" t="s">
        <v>129</v>
      </c>
      <c r="G181" s="38"/>
      <c r="H181" s="41" t="s">
        <v>239</v>
      </c>
      <c r="I181" s="38"/>
      <c r="J181" s="42"/>
      <c r="K181" s="44">
        <v>11503500</v>
      </c>
      <c r="L181" s="44">
        <f t="shared" si="1"/>
        <v>1160502470.7283087</v>
      </c>
    </row>
    <row r="182" spans="2:13" ht="15.75" thickBot="1" x14ac:dyDescent="0.3">
      <c r="B182" s="54" t="s">
        <v>63</v>
      </c>
      <c r="C182" s="55"/>
      <c r="D182" s="55"/>
      <c r="E182" s="55"/>
      <c r="F182" s="54"/>
      <c r="G182" s="55"/>
      <c r="H182" s="56"/>
      <c r="I182" s="55"/>
      <c r="J182" s="57">
        <f>SUM(J107:J181)</f>
        <v>173564142.11773598</v>
      </c>
      <c r="K182" s="57">
        <f>SUM(K107:K181)</f>
        <v>89381296.080000013</v>
      </c>
      <c r="L182" s="57">
        <f>+L181</f>
        <v>1160502470.7283087</v>
      </c>
    </row>
    <row r="183" spans="2:13" ht="16.5" thickTop="1" x14ac:dyDescent="0.3"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1"/>
      <c r="M183" s="45"/>
    </row>
    <row r="184" spans="2:13" ht="15.75" x14ac:dyDescent="0.3">
      <c r="B184" s="1"/>
      <c r="C184" s="61"/>
      <c r="D184" s="61"/>
      <c r="E184" s="61"/>
      <c r="F184" s="61"/>
      <c r="G184" s="61"/>
      <c r="H184" s="61"/>
      <c r="I184" s="61"/>
      <c r="J184" s="62"/>
      <c r="K184" s="62"/>
      <c r="L184" s="67"/>
    </row>
    <row r="185" spans="2:13" ht="15.75" x14ac:dyDescent="0.3">
      <c r="B185" s="1"/>
      <c r="C185" s="61"/>
      <c r="D185" s="61"/>
      <c r="E185" s="61"/>
      <c r="F185" s="61"/>
      <c r="G185" s="61"/>
      <c r="H185" s="61"/>
      <c r="I185" s="61"/>
      <c r="J185" s="62"/>
      <c r="K185" s="62"/>
      <c r="L185" s="68"/>
    </row>
    <row r="186" spans="2:13" ht="15.75" x14ac:dyDescent="0.3">
      <c r="B186" s="1"/>
      <c r="C186" s="61"/>
      <c r="D186" s="61"/>
      <c r="E186" s="64"/>
      <c r="F186" s="63"/>
      <c r="G186" s="61"/>
      <c r="H186" s="63"/>
      <c r="I186" s="61"/>
      <c r="J186" s="65"/>
      <c r="K186" s="65"/>
      <c r="L186" s="65"/>
    </row>
    <row r="187" spans="2:13" ht="15.75" x14ac:dyDescent="0.3">
      <c r="B187" t="s">
        <v>240</v>
      </c>
      <c r="D187" s="1"/>
      <c r="E187" s="63"/>
      <c r="F187" s="64"/>
      <c r="G187" s="61"/>
      <c r="H187" s="1"/>
      <c r="I187" s="61"/>
      <c r="J187" s="72"/>
    </row>
    <row r="188" spans="2:13" ht="15.75" x14ac:dyDescent="0.3">
      <c r="B188" s="69" t="s">
        <v>241</v>
      </c>
      <c r="C188" s="69"/>
      <c r="D188" s="69"/>
      <c r="E188" s="66"/>
      <c r="F188" s="64"/>
      <c r="G188" s="66"/>
      <c r="H188" s="71" t="s">
        <v>244</v>
      </c>
      <c r="I188" s="61"/>
      <c r="J188" s="73"/>
      <c r="K188" s="69" t="s">
        <v>244</v>
      </c>
      <c r="L188" s="69"/>
    </row>
    <row r="189" spans="2:13" ht="15.75" x14ac:dyDescent="0.3">
      <c r="B189" s="70" t="s">
        <v>242</v>
      </c>
      <c r="C189" s="70"/>
      <c r="D189" s="70"/>
      <c r="E189" s="66"/>
      <c r="F189" s="64"/>
      <c r="G189" s="66"/>
      <c r="H189" s="34" t="s">
        <v>64</v>
      </c>
      <c r="I189" s="61"/>
      <c r="J189" s="73"/>
      <c r="K189" s="70" t="s">
        <v>65</v>
      </c>
      <c r="L189" s="70"/>
    </row>
    <row r="190" spans="2:13" ht="15.75" x14ac:dyDescent="0.3">
      <c r="B190" s="59" t="s">
        <v>243</v>
      </c>
      <c r="C190" s="59"/>
      <c r="D190" s="59"/>
      <c r="E190" s="61"/>
      <c r="F190" s="61"/>
      <c r="G190" s="61"/>
      <c r="H190" s="3" t="s">
        <v>66</v>
      </c>
      <c r="I190" s="61"/>
      <c r="J190" s="62"/>
      <c r="K190" s="59" t="s">
        <v>67</v>
      </c>
      <c r="L190" s="59"/>
    </row>
    <row r="191" spans="2:13" ht="15.75" x14ac:dyDescent="0.3">
      <c r="B191" s="61"/>
      <c r="C191" s="61"/>
      <c r="D191" s="61"/>
      <c r="E191" s="61"/>
      <c r="F191" s="61"/>
      <c r="G191" s="61"/>
      <c r="H191" s="1"/>
      <c r="I191" s="61"/>
      <c r="J191" s="62"/>
      <c r="K191" s="74"/>
      <c r="L191" s="75"/>
    </row>
  </sheetData>
  <mergeCells count="21">
    <mergeCell ref="B189:D189"/>
    <mergeCell ref="K189:L189"/>
    <mergeCell ref="B190:D190"/>
    <mergeCell ref="K190:L190"/>
    <mergeCell ref="B92:D92"/>
    <mergeCell ref="B93:D93"/>
    <mergeCell ref="B94:D94"/>
    <mergeCell ref="K92:L92"/>
    <mergeCell ref="K93:L93"/>
    <mergeCell ref="K94:L94"/>
    <mergeCell ref="B2:L2"/>
    <mergeCell ref="B3:L3"/>
    <mergeCell ref="B4:L4"/>
    <mergeCell ref="B5:L5"/>
    <mergeCell ref="B101:L101"/>
    <mergeCell ref="B102:L102"/>
    <mergeCell ref="B103:L103"/>
    <mergeCell ref="B104:L104"/>
    <mergeCell ref="J186:L186"/>
    <mergeCell ref="B188:D188"/>
    <mergeCell ref="K188:L188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rowBreaks count="2" manualBreakCount="2">
    <brk id="49" max="11" man="1"/>
    <brk id="98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60492E-FB4F-4B64-8DDC-8D254EF4ED90}"/>
</file>

<file path=customXml/itemProps2.xml><?xml version="1.0" encoding="utf-8"?>
<ds:datastoreItem xmlns:ds="http://schemas.openxmlformats.org/officeDocument/2006/customXml" ds:itemID="{38ECA2C5-ACAF-4F6B-8452-BA33CBF19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CB96AF-BC53-4A62-8AE2-29239BEEC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2024-01-31T18:47:23Z</cp:lastPrinted>
  <dcterms:created xsi:type="dcterms:W3CDTF">2015-06-05T18:19:34Z</dcterms:created>
  <dcterms:modified xsi:type="dcterms:W3CDTF">2024-01-31T18:51:51Z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