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2/"/>
    </mc:Choice>
  </mc:AlternateContent>
  <xr:revisionPtr revIDLastSave="1" documentId="11_D6F57F7B2FAD0444935DF0CE6E94D31523649F4F" xr6:coauthVersionLast="47" xr6:coauthVersionMax="47" xr10:uidLastSave="{F8A4CAC5-53D4-4AF7-A062-CB997BA82602}"/>
  <bookViews>
    <workbookView xWindow="795" yWindow="1260" windowWidth="12075" windowHeight="1398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" l="1"/>
  <c r="J148" i="1"/>
  <c r="L69" i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B66" i="1"/>
  <c r="K48" i="1"/>
  <c r="J48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</calcChain>
</file>

<file path=xl/sharedStrings.xml><?xml version="1.0" encoding="utf-8"?>
<sst xmlns="http://schemas.openxmlformats.org/spreadsheetml/2006/main" count="412" uniqueCount="254">
  <si>
    <t>INFORME DE TESORERIA</t>
  </si>
  <si>
    <t>INGRESOS Y EGRESOS</t>
  </si>
  <si>
    <t>CUENTA NO. 2400169440 (Fondo Reponible)</t>
  </si>
  <si>
    <t>OCTUBRE DEL 2022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</si>
  <si>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</si>
  <si>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</si>
  <si>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</si>
  <si>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</si>
  <si>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</si>
  <si>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</si>
  <si>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</si>
  <si>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</si>
  <si>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</si>
  <si>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</si>
  <si>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</si>
  <si>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</si>
  <si>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452400029</t>
  </si>
  <si>
    <t>Empleados</t>
  </si>
  <si>
    <t>PAGO DE VIATICOS</t>
  </si>
  <si>
    <t>452456152</t>
  </si>
  <si>
    <t>DGII</t>
  </si>
  <si>
    <t>COBRO IMP DGII 0.15%_TRANS TUB</t>
  </si>
  <si>
    <t>452400016</t>
  </si>
  <si>
    <t>452435793</t>
  </si>
  <si>
    <t>282626908</t>
  </si>
  <si>
    <t>928262690</t>
  </si>
  <si>
    <t>282626911</t>
  </si>
  <si>
    <t>928262691</t>
  </si>
  <si>
    <t>282626913</t>
  </si>
  <si>
    <t>282626921</t>
  </si>
  <si>
    <t>928262692</t>
  </si>
  <si>
    <t>282627796</t>
  </si>
  <si>
    <t>928262779</t>
  </si>
  <si>
    <t>282627801</t>
  </si>
  <si>
    <t>928262780</t>
  </si>
  <si>
    <t>282865672</t>
  </si>
  <si>
    <t>928286567</t>
  </si>
  <si>
    <t>282865676</t>
  </si>
  <si>
    <t>282865685</t>
  </si>
  <si>
    <t>928286568</t>
  </si>
  <si>
    <t>282865689</t>
  </si>
  <si>
    <t>284214336</t>
  </si>
  <si>
    <t>928421433</t>
  </si>
  <si>
    <t>284214338</t>
  </si>
  <si>
    <t>284305231</t>
  </si>
  <si>
    <t>928430523</t>
  </si>
  <si>
    <t>284305495</t>
  </si>
  <si>
    <t>928430549</t>
  </si>
  <si>
    <t>284307523</t>
  </si>
  <si>
    <t>928430752</t>
  </si>
  <si>
    <t>284307525</t>
  </si>
  <si>
    <t>452400005</t>
  </si>
  <si>
    <t>Total</t>
  </si>
  <si>
    <t>José Luis Almarante</t>
  </si>
  <si>
    <t>Anyolani Nolasco</t>
  </si>
  <si>
    <t>Jose Luis Mañon</t>
  </si>
  <si>
    <t>Realizado</t>
  </si>
  <si>
    <t>Aprobado</t>
  </si>
  <si>
    <t>Técnico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</si>
  <si>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</si>
  <si>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</si>
  <si>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</si>
  <si>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</si>
  <si>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2.2.6.3.01</t>
  </si>
  <si>
    <t>HUMANO SEGUROS S A</t>
  </si>
  <si>
    <t>Pago de la Factura No. 4864 correspondiente al mes de Octubre 2022, del Seguro Médico de Salud a los empleados del CEIZTUR</t>
  </si>
  <si>
    <t> 04/10/2022</t>
  </si>
  <si>
    <t>2.7.1.2.01</t>
  </si>
  <si>
    <t>CONSTRUCTORA SERINAR C POR A</t>
  </si>
  <si>
    <t>Pago Fact. No, 0076, Cub. No.4, Proy. No. 359 contrato No. 39-2021, Construcción Destacamento, Estacionamiento y Acceso Peatonal Playa Esmeralda Miches.</t>
  </si>
  <si>
    <t> 05/10/2022</t>
  </si>
  <si>
    <t>2.2.2.1.03</t>
  </si>
  <si>
    <t>EDITORA DEL CARIBE C POR A</t>
  </si>
  <si>
    <t>Pago factura No. 4269 por los Servicios de Publicación Editora del Caribe, S. A.  por los días 27 y 28 de septiembre de la Convocatoria a Licitación Pública Nacional, ref.: CEIZTUR-CCC-LPN-2022-0010.</t>
  </si>
  <si>
    <t>Editora Listin Diario, SA</t>
  </si>
  <si>
    <t>Pago factura no. 7419 por Servicios de Publicación en  Periódico Editora Listín Diario, S. A. por los días 27 y 28 de septiembre  de la Convocatoria a Licitación Pública Nacional, Referencia CEIZTUR-CCC-LPN-2022-0011.</t>
  </si>
  <si>
    <t>05/10/2022 </t>
  </si>
  <si>
    <t>Pago factura no. 7404 por Servicios de Publicación en  Periódico Editora Listín Diario, S. A. por los días 19 y 20 de septiembre  de la Convocatoria a Licitación Pública Nacional, Referencia CEIZTUR-CCC-LPN-2022-0009.</t>
  </si>
  <si>
    <t>Pago factura  no. 4257 por servicios de Publicación en  Periódico Editora Del Caribe, S. A. por los días 19 y 20 de septiembre de la Convocatoria a Licitación Pública Nacional, ref.: CEIZTUR-CCC-LPN-2022-0009.</t>
  </si>
  <si>
    <t>Pago factura no. 4270 por Servicios de Publicación en  Periódico Editora del Caribe, S. A.  por los días 27 y 28 de septiembre de la Convocatoria a Licitación Pública Nacional, ref.: CEIZTUR-CCC-LPN-2022-0011.</t>
  </si>
  <si>
    <t>Pago factura no. 7417  por Servicios de Publicación en  Periódico Editora Listín Diario, S. A. por los días 27 y 28 de septiembre de la Convocatoria a Licitación Pública Nacional, ref.: CEIZTUR-CCC-LPN-2022-0010.</t>
  </si>
  <si>
    <t>2.3.1.1.01</t>
  </si>
  <si>
    <t>Suplidora Reysa, EIRL</t>
  </si>
  <si>
    <t>Pago factura no. 0527 por la compra de fardos de agua para ser utilizados en los operativos especiales de emergencia que se estarán realizando en las playas y balnearios del país, debido al paso del Huracán Fiona.</t>
  </si>
  <si>
    <t>2.3.9.6.01, 2.3.6.3.04</t>
  </si>
  <si>
    <t>Ramirez &amp; Mojica Envoy Pack Courier Express, SRL</t>
  </si>
  <si>
    <t>Pago factura 1274 por la compra de Componentes y Herramientas Tecnológicos para realizar instalaciones y reparaciones equipos de Tecnología del CEIZTUR.</t>
  </si>
  <si>
    <t>2.3.3.1.01, 2.3.3.2.01, 2.3.9.9.01, 2.3.9.2.01</t>
  </si>
  <si>
    <t>Maxibodegas Eop Del Caribe, SRL</t>
  </si>
  <si>
    <t>Pago factura no. 1290 por la Compra Materiales Gastables para Oficinas del CEIZTUR.</t>
  </si>
  <si>
    <t>2.2.8.7.06</t>
  </si>
  <si>
    <t>FREDDY BOLIVAR DE JESUS ALMONTE BRITO</t>
  </si>
  <si>
    <t>Pago de la Factura No.0643 y 0644  Por Concepto de trámites legales de Documentos, según anexos.</t>
  </si>
  <si>
    <t>2.3.7.2.99, 2.3.9.1.01, 2.3.3.2.01, 2.3.1.1.01, 2.3.5.5.01</t>
  </si>
  <si>
    <t>GTG Industrial, SRL</t>
  </si>
  <si>
    <t>Pago fact. No. 2799 por concepto de adquisicion de suministros y materiales de limpieza para las oficinas del CEIZTUR.</t>
  </si>
  <si>
    <t>2.2.8.6.04 </t>
  </si>
  <si>
    <t>YINEIDA ALTAGRACIA FERNANDEZ ALVAREZ</t>
  </si>
  <si>
    <t>Pago primera factura no. 0101 correspondiente a los trabajos realizados en el proyecto de Servicios de creación de Murales en Puerto Plata, Sosúa, Cabarete, Imbert, Rio San Juan, Cabrera, Samaná y Playa Ensenada.</t>
  </si>
  <si>
    <t>2.7.2.1.01</t>
  </si>
  <si>
    <t>Diseño, Presupuesto, Construcción y Supervisión SRL DIPCOSU</t>
  </si>
  <si>
    <t>Pago fact. No.0168 Cont. No.55-2021 Cub. No.1 Proy. No. 370 Construcción de Previsiones Sanitarias para el Distrito Municipal de las Galeras, Provincia Samaná.</t>
  </si>
  <si>
    <t>2.3.5.5.01</t>
  </si>
  <si>
    <t>B&amp;F MERCANTIL, SRL</t>
  </si>
  <si>
    <t>Pago factura no. 0492 por la compra  de sacos para ser utilizados en los operativos de emergencia en playas y balnearios debido al paso del Huracán Fiona.</t>
  </si>
  <si>
    <t>2.3.9.4.01</t>
  </si>
  <si>
    <t>Distribuidora Bacesmos, SRL</t>
  </si>
  <si>
    <t>Pago factura No. 0193 por la compra de equipamiento para salvavidas, con el objetivo de reforzar la seguridad de nuestras playas y balnearios.</t>
  </si>
  <si>
    <t>2.2.9.2.01, 2.3.9.5.01, 2.3.7.1.01, 2.3.5.3.01, 2.3.3.2.01, 2.3.3.1.01, 2.2.8.2.01, 2.2.4.4.01, 2.2.4.1.01, 2.2.3.1.01</t>
  </si>
  <si>
    <t>COMITE EJECUTOR DE INFRAESTRUCTA EN ZONAS TURISTICAS (CEIZTUR)</t>
  </si>
  <si>
    <t>Solicitud de Regularización</t>
  </si>
  <si>
    <t>2.1.2.2.03</t>
  </si>
  <si>
    <t>Adicional horas extras julio 2022</t>
  </si>
  <si>
    <t>Horas extras mes de agosto 2022</t>
  </si>
  <si>
    <t>2.1.5.3.01, 2.1.5.2.01, 2.1.1.2.05, 2.1.5.1.01</t>
  </si>
  <si>
    <t>Nómina periodo probatorio mes de octubre 2022</t>
  </si>
  <si>
    <t>2.1.1.3.01, 2.1.5.3.01, 2.1.5.2.01, 2.1.5.1.01</t>
  </si>
  <si>
    <t>Nómina tramite de pensión octubre 2022</t>
  </si>
  <si>
    <t>2.1.2.2.05 </t>
  </si>
  <si>
    <t>COMITE EJECUTOR DE INFRAESTRUCTURAS DE ZONAS TURISTICAS</t>
  </si>
  <si>
    <t>Nómina militar mes de octubre 2022</t>
  </si>
  <si>
    <t>2.1.5.3.01, 2.1.1.2.08, 2.1.5.2.01, 2.1.5.1.01</t>
  </si>
  <si>
    <t>Nómina temporales mes de octubre 2022</t>
  </si>
  <si>
    <t>2.1.5.3.01, 2.1.5.2.01, 2.1.5.1.01, 2.1.1.1.01</t>
  </si>
  <si>
    <t>Nómina fija mes de octubre 2022</t>
  </si>
  <si>
    <t>2.2.7.2.06</t>
  </si>
  <si>
    <t>Auto Servicio Automotriz Inteligente RD, Auto Sai RD</t>
  </si>
  <si>
    <t>Pago factura no. 0495 por el mantenimiento de  Frenos Vehículo Toyota Land Cruiser Prado Placa No. G419344.</t>
  </si>
  <si>
    <t>12/10/2022 </t>
  </si>
  <si>
    <t>2.2.8.7.04 </t>
  </si>
  <si>
    <t>DATACURSOS GACETA JUDICIAL S A</t>
  </si>
  <si>
    <t>Pago factura no. 0328 por capacitaciones en Diplomado Virtual Derecho Procesal Administrativo y Diplomado Online Presupuesto y Contabilidad Gubernamental.</t>
  </si>
  <si>
    <t>2.2.8.7.0</t>
  </si>
  <si>
    <t>Teorema CE, SRL</t>
  </si>
  <si>
    <t>Pago factura No. 0641 por capacitación Planeación Estratégica de Tecnología Informática y Taller de Excel Básico e Intermedio.</t>
  </si>
  <si>
    <t>2.3.9.3.01</t>
  </si>
  <si>
    <t>Dubamed, SRL</t>
  </si>
  <si>
    <t>Pago factura no. 0097 por la compra de equipamientos para salvavidas, con el objetivo de reforzar la seguridad en nuestras playas y balnearios.</t>
  </si>
  <si>
    <t>Constructora Yunes, SR</t>
  </si>
  <si>
    <t>Pago avance 20% del monto RD$88,115,153.16, contrato No.12-2022, Mejoramiento del Frente Marítimo del Distrito Municipal Caleta, Provincia La Romana.</t>
  </si>
  <si>
    <t>2.6.5.7.01</t>
  </si>
  <si>
    <t>Fejagus Comercial, SRL</t>
  </si>
  <si>
    <t>Pago factura no. 0166 por la compra de moto sierra para ser utilizadas en el programa PNLPB.</t>
  </si>
  <si>
    <t>2.2.7.2.02</t>
  </si>
  <si>
    <t>Drones Santo Domingo Brialau, EIRL</t>
  </si>
  <si>
    <t>Pago factura no. 0043 por servicio de mantenimiento y reparación del Dron DGI MAVIC PRO.</t>
  </si>
  <si>
    <t>Pago Factura No. 0651 Por Concepto de trámites legales de documentos, según anexos.</t>
  </si>
  <si>
    <t>CARMEN ENICIA CHEVALIER CARABALLO</t>
  </si>
  <si>
    <t>Pago Factura No. 0584 Por Concepto de trámites legales de documentos, según anexos.</t>
  </si>
  <si>
    <t>2.2.5.1.01</t>
  </si>
  <si>
    <t>CENTRO DE EXPORTACION E INVERSIONES DE LA REPUBLICA DOMINICANA</t>
  </si>
  <si>
    <t>Pago de factura No.0022, Cesión de derecho Contrato 32-2021 por los gastos de mantenimiento del edificio del CEI-RD espacio concedido al CEIZTUR, correspondiente al mes de octubre del 2022.</t>
  </si>
  <si>
    <t>2.3.6.3.04, 2.3.2.4.01</t>
  </si>
  <si>
    <t>Comercial 2MB, SRL</t>
  </si>
  <si>
    <t>Pago factura no. 0169 por la compra  de Herramientas para el Programa Nacional de Limpiezas de Playas y Balnearios.</t>
  </si>
  <si>
    <t>Pago factura no. 0494 por los servicios de mantenimiento preventivo, tintado de cristal y reparación de bushin para vehículos de uso de la institución, Toyota Prado placa # G419344, Toyota Fortuner placa # G488728 y Toyota Hilux placa # EL00023.</t>
  </si>
  <si>
    <t>2.2.8.7.04</t>
  </si>
  <si>
    <t>Pago factura no. 0327  por capacitación en Diplomado Virtual Derecho Procesal Administrativo.</t>
  </si>
  <si>
    <t>13/10/2022 </t>
  </si>
  <si>
    <t>2.6.5.5.01</t>
  </si>
  <si>
    <t>Radio &amp; Tecnica, SRL</t>
  </si>
  <si>
    <t>Pago factura no. 0387 por la compra Radios de Comunicación para la Seguridad Institucional del CEIZTUR.</t>
  </si>
  <si>
    <t>2.2.8.5.01</t>
  </si>
  <si>
    <t>Dita Services, SRL</t>
  </si>
  <si>
    <t>Pago Factura No. 0221 por Servicios de Fumigación de las Oficinas del CEIZTUR correspondiente al mes de octubre del 2022 según proceso de compra CEIZTUR -DAF-CM-2022-0014.</t>
  </si>
  <si>
    <t>17/10/2022 </t>
  </si>
  <si>
    <t>2.7.2.7.01</t>
  </si>
  <si>
    <t>Constructora Hnos. Diaz Villar, SRL</t>
  </si>
  <si>
    <t>Pago fact. No.0152, cub. No.4 proy.336 cont. No.92-2019, Construcción Parque del Pinar, Provincia San Jose de Ocoa.</t>
  </si>
  <si>
    <t>SOLUCIONES DE INGENIERIA MAXIMA SOLIMAX, SRL</t>
  </si>
  <si>
    <t>Pago fact. No. 0123, Cub. No. 3, Proy. No.361 Contrato No. 47-2021, Reconstrucción Plaza de Vendedores playa El Quemaito, provincia Barahona.</t>
  </si>
  <si>
    <t>2.7.2.4.01</t>
  </si>
  <si>
    <t xml:space="preserve">	Consorcio Nashira - Satec</t>
  </si>
  <si>
    <t>Pago avance 20% del monto RD$83,162,458.82, Contrato No.10-2022, Mejoramiento del Drenaje Pluvial y Obras Complementarias, Malecón Santa Barbara; Lote 3: Mejoramiento del tramo Este del Malecón Santa Barbara, Samaná.</t>
  </si>
  <si>
    <t>Exyco, SRL</t>
  </si>
  <si>
    <t>Pago fact.  No. 0114, Cub. No.03 Proy. No. 364 contrato No.49-2021, Reconstrucción Plaza de los Vendedores de Guayacanes, San Pedro de Macorís.</t>
  </si>
  <si>
    <t>2715</t>
  </si>
  <si>
    <t>2.2.9.2.01</t>
  </si>
  <si>
    <t>INSTITUTO DE FORMACION TURISTICA DEL CARIBE</t>
  </si>
  <si>
    <t>Pago Facturas Nos. 0625, 0626, 0630 y 0632, por el servicio de almuerzo para los colaboradores del CEIZTUR, desde el 12 de septiembre hasta el 07 de octubre 2022, según anexos.</t>
  </si>
  <si>
    <t>Pago de la Factura No.0654 y 0655, Por Concepto de trámites legales de Documentos, según anexos.</t>
  </si>
  <si>
    <t>MARITZA JUSTINA CRUZ GONZALEZ DE VAZQUEZ</t>
  </si>
  <si>
    <t>Pago de la Factura No. 0066, Por Concepto de trámites legales de Documentos, según anexos.</t>
  </si>
  <si>
    <t>INSTITUTO TECNOLOGICO DE SANTO DOMINGO</t>
  </si>
  <si>
    <t>Pago de la fact. No. 2414, Capacitación en Diplomado en Gestión Ejecutiva de Proyectos, según anexos.</t>
  </si>
  <si>
    <t>2.3.9.8.02,2.3.9.9.04,2.3.9.9.05,2.3.7.2.06,2.3.6.3.04,2.3.6.3.06,2.3.5.5.01</t>
  </si>
  <si>
    <t xml:space="preserve">	B&amp;F MERCANTIL, SRL</t>
  </si>
  <si>
    <t>Pago Factura No. 0484 por concepto de Adquisición materiales topográficos del CEIZTUR, relanzamiento.</t>
  </si>
  <si>
    <t>CONSTRUCTORA GONZALEZ TAVERAS &amp; ASOCIADOS SRL</t>
  </si>
  <si>
    <t>Pago fact. No. 0013, Cub. No. 1 Proy. No. 363, contrato No. 48-2021, Reconstrucción Plaza de los Vendedores La Playita de Guayacanes, Provincia San Pedro de Macorís.</t>
  </si>
  <si>
    <t>2.2.2.2.01</t>
  </si>
  <si>
    <t>Kreatica All Graphics Sing Publicidad Impresion y Mercadeo, SRL</t>
  </si>
  <si>
    <t>Pago fact. No. 0048, por la Contratación del servicio de rotulación para los cuatro (4) tractores Jhon Deere 5090E a ser utilizados por el Programa Nacional de Limpieza de Playas y Balnearios (PNLPB) Propiedad de la Institución, según anexos.</t>
  </si>
  <si>
    <t>2.2.1.3.01</t>
  </si>
  <si>
    <t>COMPANIA DOMINICANA DE TELEFONOS C POR A</t>
  </si>
  <si>
    <t>Pago Factura No. 2642 por los Servicios de Renta Mensual de las Flotas del CEIZTUR, correspondiente al mes de septiembre del año 2022.</t>
  </si>
  <si>
    <t>Constructora Dominguez &amp; Herreros, SRL</t>
  </si>
  <si>
    <t>Pago Fact. No. 0020 Cub. No.2 Proy. No.366, Cont. No.51-2021  Mejoramiento de la Laguna Gri Gri y su entorno municipio de Rio San Juan Provincia Maria Trinidiad Sanchez.</t>
  </si>
  <si>
    <t>2.2.8.6.04</t>
  </si>
  <si>
    <t>Pago Factura No. 0102, correspondiente al Proyecto de Servicios de creación de Murales en Puerto Plata, Sosúa, Cabarete, Imbert, Río San Juan, Cabrera, Samaná y Playa Ensenada.</t>
  </si>
  <si>
    <t>Grupo Marfa, SRL</t>
  </si>
  <si>
    <t>Pago Fact. No. 0006, Cub. No. 1, Proy. No. 371, contrato No. 02-2022, Mejoramiento del Malecón Santo Domingo Este.</t>
  </si>
  <si>
    <t>2.1.1.2.06</t>
  </si>
  <si>
    <t>Nomina Jornaleros Octubre 2022</t>
  </si>
  <si>
    <t>2.6.1.2.01; 2.6.1.4.01; 2.7.2.4.01</t>
  </si>
  <si>
    <t xml:space="preserve">Consorcio Malecon Santa Barbara </t>
  </si>
  <si>
    <t>Pago avance 20% del monto RD$140,337,615.39, Contrato No.9-2022, Mejoramiento del Drenaje Pluvial y Obras Complementarias, Malecón Santa Barbara; Lote 2: Mejoramiento del tramo Oeste del Malecón Santa Barbara, Samaná.</t>
  </si>
  <si>
    <t>Construcciones Civiles y Proyectos Agregados CONCIPRA, SRL</t>
  </si>
  <si>
    <t>Pago avance 20% del monto RD$35,957,924.07, Contrato No.11-2022, Reconstrucción Vía de Acceso a la Playa Macao, Distrito Municipal Verón Punta Cana, Provincia la Altagracia.</t>
  </si>
  <si>
    <t>2.1.1.5.04</t>
  </si>
  <si>
    <t>COMITE EJECUTOR DE INFRAESTRUCTURAS DE ZONAS TURISTICA</t>
  </si>
  <si>
    <t>Pago vacaciones no tomadas excolaboradores</t>
  </si>
  <si>
    <t>Diferencial vacaciones no tomadas excolaborador</t>
  </si>
  <si>
    <t>24/10/2022 </t>
  </si>
  <si>
    <t>2.1.1.5.03 </t>
  </si>
  <si>
    <t>Diferencial Indemnización excolaborador</t>
  </si>
  <si>
    <t>CONORCORP, SRL</t>
  </si>
  <si>
    <t>Pago Factura No.0002 Cub. No. 2; Proy No. 332 cont. No. 6-2020, Reconstrucción de los Accesos Ramal Viva y Ramal Los Nómadas, Playa Coson, Provincia Samaná.</t>
  </si>
  <si>
    <t>2.1.1.2.09</t>
  </si>
  <si>
    <t>Nómina pasantes mes de octubre 2022</t>
  </si>
  <si>
    <t>2.2.5.4.01</t>
  </si>
  <si>
    <t>Transolucion JR, SRL</t>
  </si>
  <si>
    <t>Pago Factura No. 0090 por concepto de Contratación de servicio de alquiler camiones volteo recolector de desechos sólidos y sargazos.</t>
  </si>
  <si>
    <t>2.3.5.5.01, 2.3.6.3.04, 2.3.6.3.06, 2.3.7.2.06, 2.3.7.2.99, 2.3.9.6.01, 2.3.9.8.01, 2.3.9.8.02, 2.3.9.9.04, 2.3.9.9.05, 2.6.5.7.01</t>
  </si>
  <si>
    <t>Pago Factura No. 0499 por concepto de Compra de Materiales para reparación y mantenimiento de planta física de las oficinas del CEIZTUR.</t>
  </si>
  <si>
    <t>2.3.9.2.01</t>
  </si>
  <si>
    <t xml:space="preserve">Galen Office Supply, SRL </t>
  </si>
  <si>
    <t>Pago Factura No. 0187 por concepto Adquisición de toners y cartuchos para impresoras y foto copiadoras del CEIZTUR.</t>
  </si>
  <si>
    <t>2.3.9.4.01, 2.3.9.9.04, 2.6.3.1.01, 2.6.3.2.01</t>
  </si>
  <si>
    <t>Sunalu, SRL</t>
  </si>
  <si>
    <t>Pago Factura No. 0030 por concepto de Adquisición equipamiento para salvavidas, con el objetivo de reforzar la seguridad de nuestras playas y balnearios.</t>
  </si>
  <si>
    <t>Brothers RSR Supply Offices, SRL</t>
  </si>
  <si>
    <t>Pago Factura No. 0977 por concepto de Adquisición de tóner y cartuchos para impresoras y foto copiadoras del CEIZTUR.</t>
  </si>
  <si>
    <t>ALL Office Solutions TS, SRL</t>
  </si>
  <si>
    <t>Pago Factura No. 1410 por concepto de Compra de Tanques mantenimientos para Impresora Departamento de Ingeniería.</t>
  </si>
  <si>
    <t>2.3.3.2.01</t>
  </si>
  <si>
    <t>Pago Factura No. 2839 por concepto de Adquisición de papel tipo toalla para los baños del CEIZTUR, según anexos.</t>
  </si>
  <si>
    <t>2.6.1.4.01</t>
  </si>
  <si>
    <t>Pago Factura No. 0167 por concepto de Compra de Estufa Eléctrica.</t>
  </si>
  <si>
    <t>Soluciones Tecnológicas Empresariales, SRL</t>
  </si>
  <si>
    <t>Pago Factura No. 1163 por concepto de Adquisición Materiales gastables para Impresora Térmica.</t>
  </si>
  <si>
    <t>Pago Factura No. 0592 por concepto de pago por trámites legales de documentos, según anexos.</t>
  </si>
  <si>
    <t>Grupo Cebarma</t>
  </si>
  <si>
    <t>Pago factura No. 0101, Cub. No.4, Proy. No.353; contrato No. 33-2020, Reconstrucción del Camino Belarminio Ramirez desde Mata de Cadillo hasta Junumucu Municipio de Jarabacoa.</t>
  </si>
  <si>
    <t>Pago Factura No. 0658 por concepto de pago de trámites legales de documentos, según anexos.</t>
  </si>
  <si>
    <t>BJC ING ARQUITECTOS CONSULTORES, SRL</t>
  </si>
  <si>
    <t>Pago Fact. No.0012, pago Cub. No.4 y final, Proy. No. 349, Cont. No.18-2020,Reconstruccion Vial Tramo Carretera Duarte KM58 Cruce Naturi Provincia San Cristobal.</t>
  </si>
  <si>
    <t xml:space="preserve">	Auto Servicio Automotriz Inteligente RD, Auto Sai RD</t>
  </si>
  <si>
    <t>Pago Factura No. 0524 por concepto de Mantenimiento Preventivo de los Vehículos: Toyota Hilux Placa no. EL00023 y Chevrolet Colorado Placa No. L379825.</t>
  </si>
  <si>
    <t>Prodicon, SRL</t>
  </si>
  <si>
    <t>Pago fact. No. 0076, Cub. No. 2,  Proy. No.365 Contrato No.50-2021; Mejoramiento Malecón de Cabrera, Provincia María Trinidad Sánchez</t>
  </si>
  <si>
    <t>`</t>
  </si>
  <si>
    <t>Maggy Villar</t>
  </si>
  <si>
    <t>Analista y/o Tecnico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</si>
</sst>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0"/>
      <color theme="4" tint="0.3999755851924192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/>
    </xf>
    <xf numFmtId="43" fontId="2" fillId="0" borderId="1" xfId="1" applyFont="1" applyBorder="1"/>
    <xf numFmtId="43" fontId="6" fillId="0" borderId="1" xfId="1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0" borderId="1" xfId="0" applyNumberFormat="1" applyFont="1" applyBorder="1"/>
    <xf numFmtId="43" fontId="0" fillId="0" borderId="0" xfId="1" applyFont="1"/>
    <xf numFmtId="39" fontId="7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2" xfId="1" applyFont="1" applyFill="1" applyBorder="1"/>
    <xf numFmtId="43" fontId="3" fillId="2" borderId="2" xfId="0" applyNumberFormat="1" applyFont="1" applyFill="1" applyBorder="1"/>
    <xf numFmtId="43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4" fontId="8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vertical="center" wrapText="1"/>
    </xf>
    <xf numFmtId="44" fontId="0" fillId="0" borderId="0" xfId="0" applyNumberForma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164" fontId="2" fillId="0" borderId="0" xfId="0" applyNumberFormat="1" applyFont="1"/>
    <xf numFmtId="0" fontId="11" fillId="0" borderId="0" xfId="0" applyFont="1"/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989647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9FCEF-3D72-4AD1-A03F-D1E335953B2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572827" cy="7753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47148</xdr:colOff>
      <xdr:row>61</xdr:row>
      <xdr:rowOff>168116</xdr:rowOff>
    </xdr:from>
    <xdr:to>
      <xdr:col>7</xdr:col>
      <xdr:colOff>581025</xdr:colOff>
      <xdr:row>66</xdr:row>
      <xdr:rowOff>46197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24838DC-58E2-4D4B-9954-2D7BBDFFF52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18598" y="12417266"/>
          <a:ext cx="4820127" cy="8305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2/Informe%20de%20Tesoreria%202022/Informe%20de%20Tesoreria%201-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2/Informe%20de%20Tesoreria%202022/Informe%20de%20Tesoreria%201-2022.xlsx?E65A9414" TargetMode="External"/><Relationship Id="rId1" Type="http://schemas.openxmlformats.org/officeDocument/2006/relationships/externalLinkPath" Target="file:///\\E65A9414\Informe%20de%20Tesoreria%2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 2022"/>
      <sheetName val="FEBRERO 2022"/>
      <sheetName val="Marzo 2022"/>
      <sheetName val="Abril 2022"/>
      <sheetName val="Mayo 2022"/>
      <sheetName val="Junio 2022"/>
      <sheetName val="julio 2022 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0">
          <cell r="L60">
            <v>2776456.0199999982</v>
          </cell>
        </row>
        <row r="150">
          <cell r="L150">
            <v>1313444351.0495672</v>
          </cell>
        </row>
      </sheetData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3E02D8-2938-4298-B03E-E4C1E5A64425}" name="Tabla134579" displayName="Tabla134579" ref="B7:L47" totalsRowShown="0" headerRowDxfId="12" headerRowBorderDxfId="10" tableBorderDxfId="11" headerRowCellStyle="Millares">
  <sortState xmlns:xlrd2="http://schemas.microsoft.com/office/spreadsheetml/2017/richdata2" ref="B8:L47">
    <sortCondition ref="B9:B47"/>
  </sortState>
  <tableColumns count="11">
    <tableColumn id="1" xr3:uid="{7F1467DB-24BC-4883-9007-7A4C4EB13800}" name="Fecha" dataDxfId="9"/>
    <tableColumn id="2" xr3:uid="{D7ECDA46-7611-4D76-A197-54A6D2580BF1}" name="Transferencia" dataDxfId="8"/>
    <tableColumn id="3" xr3:uid="{C665EE4F-C959-4ED0-A7CC-FDDCA92AE094}" name="Cheque" dataDxfId="7"/>
    <tableColumn id="4" xr3:uid="{CA14DF93-B985-46CC-BD5D-C1FD7DBEA824}" name="Referencia"/>
    <tableColumn id="5" xr3:uid="{A4A1AF98-09DA-4848-900B-8F7289891176}" name="Beneficiario" dataDxfId="6"/>
    <tableColumn id="6" xr3:uid="{2AE0A00B-0069-4E2E-AE0C-E29428A4E4F5}" name="Columna1" dataDxfId="5"/>
    <tableColumn id="7" xr3:uid="{60FB38E2-45C9-434B-8F03-1D891703B0BF}" name="Descripcion" dataDxfId="4"/>
    <tableColumn id="8" xr3:uid="{7940411D-1558-4673-BCCF-DF5797FFB362}" name="Columna2" dataDxfId="3"/>
    <tableColumn id="9" xr3:uid="{D7B420CE-2FFA-4BD2-9678-5A893A1B4922}" name="Debito" dataDxfId="2" dataCellStyle="Millares"/>
    <tableColumn id="10" xr3:uid="{15C6B04D-1653-4DAD-82D8-76AB70FB9E89}" name="Credito" dataDxfId="1" dataCellStyle="Millares"/>
    <tableColumn id="11" xr3:uid="{987CC7AE-2B4F-4EEA-AD64-1F4E6BE41DB3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5"/>
  <sheetViews>
    <sheetView tabSelected="1" workbookViewId="0">
      <selection activeCell="D9" sqref="D9"/>
    </sheetView>
  </sheetViews>
  <sheetFormatPr baseColWidth="10" defaultRowHeight="15" x14ac:dyDescent="0.25"/>
  <cols>
    <col min="1" max="1" width="2.5703125" customWidth="1"/>
    <col min="2" max="2" width="10.5703125" bestFit="1" customWidth="1"/>
    <col min="3" max="3" width="13" bestFit="1" customWidth="1"/>
    <col min="4" max="4" width="7.7109375" customWidth="1"/>
    <col min="5" max="5" width="19" customWidth="1"/>
    <col min="6" max="6" width="26.5703125" customWidth="1"/>
    <col min="7" max="7" width="3.42578125" customWidth="1"/>
    <col min="8" max="8" width="73.42578125" customWidth="1"/>
    <col min="9" max="9" width="2.7109375" customWidth="1"/>
    <col min="10" max="10" width="6.28515625" customWidth="1"/>
    <col min="11" max="11" width="15.5703125" bestFit="1" customWidth="1"/>
    <col min="12" max="12" width="16.5703125" style="63" bestFit="1" customWidth="1"/>
    <col min="13" max="13" width="5" customWidth="1"/>
    <col min="14" max="14" width="16.85546875" bestFit="1" customWidth="1"/>
    <col min="16" max="16" width="14.140625" bestFit="1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4" ht="15.75" x14ac:dyDescent="0.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5.75" x14ac:dyDescent="0.3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15.75" x14ac:dyDescent="0.3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15.75" x14ac:dyDescent="0.3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4" ht="17.25" x14ac:dyDescent="0.35">
      <c r="A7" s="1"/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6" t="s">
        <v>11</v>
      </c>
      <c r="J7" s="7" t="s">
        <v>12</v>
      </c>
      <c r="K7" s="7" t="s">
        <v>13</v>
      </c>
      <c r="L7" s="8" t="s">
        <v>14</v>
      </c>
    </row>
    <row r="8" spans="1:14" ht="16.5" x14ac:dyDescent="0.3">
      <c r="A8" s="1"/>
      <c r="B8" s="9"/>
      <c r="C8" s="1"/>
      <c r="D8" s="10"/>
      <c r="E8" s="1"/>
      <c r="F8" s="11"/>
      <c r="G8" s="1"/>
      <c r="H8" s="12" t="s">
        <v>15</v>
      </c>
      <c r="I8" s="1"/>
      <c r="J8" s="13">
        <v>0</v>
      </c>
      <c r="K8" s="2">
        <v>0</v>
      </c>
      <c r="L8" s="14">
        <f>+'[1]Septiembre 2022'!L60</f>
        <v>2776456.0199999982</v>
      </c>
    </row>
    <row r="9" spans="1:14" ht="15.75" x14ac:dyDescent="0.3">
      <c r="A9" s="1"/>
      <c r="B9" s="9">
        <v>44839</v>
      </c>
      <c r="C9" s="10"/>
      <c r="D9" s="10"/>
      <c r="E9" s="15" t="s">
        <v>16</v>
      </c>
      <c r="F9" s="16" t="s">
        <v>17</v>
      </c>
      <c r="G9" s="10"/>
      <c r="H9" s="17" t="s">
        <v>18</v>
      </c>
      <c r="I9" s="10"/>
      <c r="J9" s="18"/>
      <c r="K9" s="18">
        <v>241162.5</v>
      </c>
      <c r="L9" s="19">
        <f>+L8+Tabla134579[[#This Row],[Debito]]-Tabla134579[[#This Row],[Credito]]</f>
        <v>2535293.5199999982</v>
      </c>
      <c r="N9" s="20"/>
    </row>
    <row r="10" spans="1:14" ht="15.75" x14ac:dyDescent="0.3">
      <c r="A10" s="1"/>
      <c r="B10" s="9">
        <v>44840</v>
      </c>
      <c r="C10" s="10"/>
      <c r="D10" s="10"/>
      <c r="E10" s="15" t="s">
        <v>19</v>
      </c>
      <c r="F10" s="16" t="s">
        <v>20</v>
      </c>
      <c r="G10" s="10"/>
      <c r="H10" s="17" t="s">
        <v>21</v>
      </c>
      <c r="I10" s="10"/>
      <c r="J10" s="18"/>
      <c r="K10" s="18">
        <v>361.74</v>
      </c>
      <c r="L10" s="19">
        <f>+L9+Tabla134579[[#This Row],[Debito]]-Tabla134579[[#This Row],[Credito]]</f>
        <v>2534931.7799999979</v>
      </c>
    </row>
    <row r="11" spans="1:14" ht="15.75" x14ac:dyDescent="0.3">
      <c r="A11" s="1"/>
      <c r="B11" s="9">
        <v>44840</v>
      </c>
      <c r="C11" s="10"/>
      <c r="D11" s="10"/>
      <c r="E11" s="15" t="s">
        <v>22</v>
      </c>
      <c r="F11" s="16" t="s">
        <v>17</v>
      </c>
      <c r="G11" s="10"/>
      <c r="H11" s="17" t="s">
        <v>18</v>
      </c>
      <c r="I11" s="10"/>
      <c r="J11" s="18"/>
      <c r="K11" s="18">
        <v>141982.5</v>
      </c>
      <c r="L11" s="19">
        <f>+L10+Tabla134579[[#This Row],[Debito]]-Tabla134579[[#This Row],[Credito]]</f>
        <v>2392949.2799999979</v>
      </c>
    </row>
    <row r="12" spans="1:14" ht="15.75" x14ac:dyDescent="0.3">
      <c r="A12" s="1"/>
      <c r="B12" s="9">
        <v>44841</v>
      </c>
      <c r="C12" s="10"/>
      <c r="D12" s="10"/>
      <c r="E12" s="15" t="s">
        <v>23</v>
      </c>
      <c r="F12" s="16" t="s">
        <v>20</v>
      </c>
      <c r="G12" s="10"/>
      <c r="H12" s="17" t="s">
        <v>21</v>
      </c>
      <c r="I12" s="10"/>
      <c r="J12" s="18"/>
      <c r="K12" s="18">
        <v>212.97</v>
      </c>
      <c r="L12" s="19">
        <f>+L11+Tabla134579[[#This Row],[Debito]]-Tabla134579[[#This Row],[Credito]]</f>
        <v>2392736.3099999977</v>
      </c>
    </row>
    <row r="13" spans="1:14" ht="15.75" x14ac:dyDescent="0.3">
      <c r="A13" s="1"/>
      <c r="B13" s="9">
        <v>44841</v>
      </c>
      <c r="C13" s="10"/>
      <c r="D13" s="10"/>
      <c r="E13" s="15" t="s">
        <v>24</v>
      </c>
      <c r="F13" s="16" t="s">
        <v>17</v>
      </c>
      <c r="G13" s="10"/>
      <c r="H13" s="17" t="s">
        <v>18</v>
      </c>
      <c r="I13" s="10"/>
      <c r="J13" s="18"/>
      <c r="K13" s="18">
        <v>20350</v>
      </c>
      <c r="L13" s="19">
        <f>+L12+Tabla134579[[#This Row],[Debito]]-Tabla134579[[#This Row],[Credito]]</f>
        <v>2372386.3099999977</v>
      </c>
    </row>
    <row r="14" spans="1:14" ht="15.75" x14ac:dyDescent="0.3">
      <c r="A14" s="1"/>
      <c r="B14" s="9">
        <v>44841</v>
      </c>
      <c r="C14" s="10"/>
      <c r="D14" s="10"/>
      <c r="E14" s="15" t="s">
        <v>25</v>
      </c>
      <c r="F14" s="16" t="s">
        <v>20</v>
      </c>
      <c r="G14" s="10"/>
      <c r="H14" s="17" t="s">
        <v>21</v>
      </c>
      <c r="I14" s="10"/>
      <c r="J14" s="18"/>
      <c r="K14" s="18">
        <v>30.53</v>
      </c>
      <c r="L14" s="19">
        <f>+L13+Tabla134579[[#This Row],[Debito]]-Tabla134579[[#This Row],[Credito]]</f>
        <v>2372355.7799999979</v>
      </c>
    </row>
    <row r="15" spans="1:14" ht="15.75" x14ac:dyDescent="0.3">
      <c r="A15" s="1"/>
      <c r="B15" s="9">
        <v>44841</v>
      </c>
      <c r="C15" s="10"/>
      <c r="D15" s="10"/>
      <c r="E15" s="15" t="s">
        <v>26</v>
      </c>
      <c r="F15" s="16" t="s">
        <v>17</v>
      </c>
      <c r="G15" s="10"/>
      <c r="H15" s="17" t="s">
        <v>18</v>
      </c>
      <c r="I15" s="10"/>
      <c r="J15" s="18"/>
      <c r="K15" s="18">
        <v>17600</v>
      </c>
      <c r="L15" s="19">
        <f>+L14+Tabla134579[[#This Row],[Debito]]-Tabla134579[[#This Row],[Credito]]</f>
        <v>2354755.7799999979</v>
      </c>
    </row>
    <row r="16" spans="1:14" ht="15.75" x14ac:dyDescent="0.3">
      <c r="A16" s="1"/>
      <c r="B16" s="9">
        <v>44841</v>
      </c>
      <c r="C16" s="10"/>
      <c r="D16" s="10"/>
      <c r="E16" s="15" t="s">
        <v>27</v>
      </c>
      <c r="F16" s="16" t="s">
        <v>20</v>
      </c>
      <c r="G16" s="10"/>
      <c r="H16" s="17" t="s">
        <v>21</v>
      </c>
      <c r="I16" s="10"/>
      <c r="J16" s="18"/>
      <c r="K16" s="18">
        <v>26.4</v>
      </c>
      <c r="L16" s="19">
        <f>+L15+Tabla134579[[#This Row],[Debito]]-Tabla134579[[#This Row],[Credito]]</f>
        <v>2354729.379999998</v>
      </c>
    </row>
    <row r="17" spans="1:12" ht="15.75" x14ac:dyDescent="0.3">
      <c r="A17" s="1"/>
      <c r="B17" s="9">
        <v>44841</v>
      </c>
      <c r="C17" s="10"/>
      <c r="D17" s="10"/>
      <c r="E17" s="15" t="s">
        <v>28</v>
      </c>
      <c r="F17" s="16" t="s">
        <v>17</v>
      </c>
      <c r="G17" s="10"/>
      <c r="H17" s="17" t="s">
        <v>18</v>
      </c>
      <c r="I17" s="10"/>
      <c r="J17" s="18"/>
      <c r="K17" s="18">
        <v>17600</v>
      </c>
      <c r="L17" s="19">
        <f>+L16+Tabla134579[[#This Row],[Debito]]-Tabla134579[[#This Row],[Credito]]</f>
        <v>2337129.379999998</v>
      </c>
    </row>
    <row r="18" spans="1:12" ht="15.75" x14ac:dyDescent="0.3">
      <c r="A18" s="1"/>
      <c r="B18" s="9">
        <v>44841</v>
      </c>
      <c r="C18" s="10"/>
      <c r="D18" s="10"/>
      <c r="E18" s="15" t="s">
        <v>27</v>
      </c>
      <c r="F18" s="16" t="s">
        <v>20</v>
      </c>
      <c r="G18" s="10"/>
      <c r="H18" s="17" t="s">
        <v>21</v>
      </c>
      <c r="I18" s="10"/>
      <c r="J18" s="18"/>
      <c r="K18" s="18">
        <v>26.4</v>
      </c>
      <c r="L18" s="19">
        <f>+L17+Tabla134579[[#This Row],[Debito]]-Tabla134579[[#This Row],[Credito]]</f>
        <v>2337102.9799999981</v>
      </c>
    </row>
    <row r="19" spans="1:12" ht="15.75" x14ac:dyDescent="0.3">
      <c r="A19" s="1"/>
      <c r="B19" s="9">
        <v>44841</v>
      </c>
      <c r="C19" s="10"/>
      <c r="D19" s="10"/>
      <c r="E19" s="15" t="s">
        <v>29</v>
      </c>
      <c r="F19" s="16" t="s">
        <v>17</v>
      </c>
      <c r="G19" s="10"/>
      <c r="H19" s="17" t="s">
        <v>18</v>
      </c>
      <c r="I19" s="10"/>
      <c r="J19" s="18"/>
      <c r="K19" s="18">
        <v>16700</v>
      </c>
      <c r="L19" s="19">
        <f>+L18+Tabla134579[[#This Row],[Debito]]-Tabla134579[[#This Row],[Credito]]</f>
        <v>2320402.9799999981</v>
      </c>
    </row>
    <row r="20" spans="1:12" ht="15.75" x14ac:dyDescent="0.3">
      <c r="A20" s="1"/>
      <c r="B20" s="9">
        <v>44841</v>
      </c>
      <c r="C20" s="10"/>
      <c r="D20" s="10"/>
      <c r="E20" s="15" t="s">
        <v>30</v>
      </c>
      <c r="F20" s="16" t="s">
        <v>20</v>
      </c>
      <c r="G20" s="10"/>
      <c r="H20" s="17" t="s">
        <v>21</v>
      </c>
      <c r="I20" s="10"/>
      <c r="J20" s="18"/>
      <c r="K20" s="18">
        <v>25.05</v>
      </c>
      <c r="L20" s="19">
        <f>+L19+Tabla134579[[#This Row],[Debito]]-Tabla134579[[#This Row],[Credito]]</f>
        <v>2320377.9299999983</v>
      </c>
    </row>
    <row r="21" spans="1:12" ht="15.75" x14ac:dyDescent="0.3">
      <c r="A21" s="1"/>
      <c r="B21" s="9">
        <v>44841</v>
      </c>
      <c r="C21" s="10"/>
      <c r="D21" s="10"/>
      <c r="E21" s="15" t="s">
        <v>31</v>
      </c>
      <c r="F21" s="16" t="s">
        <v>17</v>
      </c>
      <c r="G21" s="10"/>
      <c r="H21" s="17" t="s">
        <v>18</v>
      </c>
      <c r="I21" s="10"/>
      <c r="J21" s="18"/>
      <c r="K21" s="18">
        <v>22550</v>
      </c>
      <c r="L21" s="19">
        <f>+L20+Tabla134579[[#This Row],[Debito]]-Tabla134579[[#This Row],[Credito]]</f>
        <v>2297827.9299999983</v>
      </c>
    </row>
    <row r="22" spans="1:12" ht="15.75" x14ac:dyDescent="0.3">
      <c r="A22" s="1"/>
      <c r="B22" s="9">
        <v>44841</v>
      </c>
      <c r="C22" s="10"/>
      <c r="D22" s="10"/>
      <c r="E22" s="15" t="s">
        <v>32</v>
      </c>
      <c r="F22" s="16" t="s">
        <v>20</v>
      </c>
      <c r="G22" s="10"/>
      <c r="H22" s="17" t="s">
        <v>21</v>
      </c>
      <c r="I22" s="10"/>
      <c r="J22" s="18"/>
      <c r="K22" s="18">
        <v>33.83</v>
      </c>
      <c r="L22" s="19">
        <f>+L21+Tabla134579[[#This Row],[Debito]]-Tabla134579[[#This Row],[Credito]]</f>
        <v>2297794.0999999982</v>
      </c>
    </row>
    <row r="23" spans="1:12" ht="15.75" x14ac:dyDescent="0.3">
      <c r="A23" s="1"/>
      <c r="B23" s="9">
        <v>44841</v>
      </c>
      <c r="C23" s="10"/>
      <c r="D23" s="10"/>
      <c r="E23" s="15" t="s">
        <v>33</v>
      </c>
      <c r="F23" s="16" t="s">
        <v>17</v>
      </c>
      <c r="G23" s="10"/>
      <c r="H23" s="17" t="s">
        <v>18</v>
      </c>
      <c r="I23" s="10"/>
      <c r="J23" s="18"/>
      <c r="K23" s="18">
        <v>16700</v>
      </c>
      <c r="L23" s="19">
        <f>+L22+Tabla134579[[#This Row],[Debito]]-Tabla134579[[#This Row],[Credito]]</f>
        <v>2281094.0999999982</v>
      </c>
    </row>
    <row r="24" spans="1:12" ht="15.75" x14ac:dyDescent="0.3">
      <c r="A24" s="1"/>
      <c r="B24" s="9">
        <v>44841</v>
      </c>
      <c r="C24" s="10"/>
      <c r="D24" s="10"/>
      <c r="E24" s="15" t="s">
        <v>34</v>
      </c>
      <c r="F24" s="16" t="s">
        <v>20</v>
      </c>
      <c r="G24" s="10"/>
      <c r="H24" s="17" t="s">
        <v>21</v>
      </c>
      <c r="I24" s="10"/>
      <c r="J24" s="18"/>
      <c r="K24" s="18">
        <v>25.05</v>
      </c>
      <c r="L24" s="19">
        <f>+L23+Tabla134579[[#This Row],[Debito]]-Tabla134579[[#This Row],[Credito]]</f>
        <v>2281069.0499999984</v>
      </c>
    </row>
    <row r="25" spans="1:12" ht="15.75" x14ac:dyDescent="0.3">
      <c r="A25" s="1"/>
      <c r="B25" s="9">
        <v>44844</v>
      </c>
      <c r="C25" s="10"/>
      <c r="D25" s="10"/>
      <c r="E25" s="15" t="s">
        <v>35</v>
      </c>
      <c r="F25" s="16" t="s">
        <v>17</v>
      </c>
      <c r="G25" s="10"/>
      <c r="H25" s="17" t="s">
        <v>18</v>
      </c>
      <c r="I25" s="10"/>
      <c r="J25" s="18"/>
      <c r="K25" s="18">
        <v>63100</v>
      </c>
      <c r="L25" s="19">
        <f>+L24+Tabla134579[[#This Row],[Debito]]-Tabla134579[[#This Row],[Credito]]</f>
        <v>2217969.0499999984</v>
      </c>
    </row>
    <row r="26" spans="1:12" ht="15.75" x14ac:dyDescent="0.3">
      <c r="A26" s="1"/>
      <c r="B26" s="9">
        <v>44844</v>
      </c>
      <c r="C26" s="10"/>
      <c r="D26" s="10"/>
      <c r="E26" s="15" t="s">
        <v>36</v>
      </c>
      <c r="F26" s="16" t="s">
        <v>20</v>
      </c>
      <c r="G26" s="10"/>
      <c r="H26" s="17" t="s">
        <v>21</v>
      </c>
      <c r="I26" s="10"/>
      <c r="J26" s="18"/>
      <c r="K26" s="18">
        <v>94.65</v>
      </c>
      <c r="L26" s="19">
        <f>+L25+Tabla134579[[#This Row],[Debito]]-Tabla134579[[#This Row],[Credito]]</f>
        <v>2217874.3999999985</v>
      </c>
    </row>
    <row r="27" spans="1:12" ht="15.75" x14ac:dyDescent="0.3">
      <c r="A27" s="1"/>
      <c r="B27" s="9">
        <v>44844</v>
      </c>
      <c r="C27" s="10"/>
      <c r="D27" s="10"/>
      <c r="E27" s="15" t="s">
        <v>37</v>
      </c>
      <c r="F27" s="16" t="s">
        <v>17</v>
      </c>
      <c r="G27" s="10"/>
      <c r="H27" s="17" t="s">
        <v>18</v>
      </c>
      <c r="I27" s="10"/>
      <c r="J27" s="18"/>
      <c r="K27" s="18">
        <v>54500</v>
      </c>
      <c r="L27" s="19">
        <f>+L26+Tabla134579[[#This Row],[Debito]]-Tabla134579[[#This Row],[Credito]]</f>
        <v>2163374.3999999985</v>
      </c>
    </row>
    <row r="28" spans="1:12" ht="15.75" x14ac:dyDescent="0.3">
      <c r="A28" s="1"/>
      <c r="B28" s="9">
        <v>44844</v>
      </c>
      <c r="C28" s="10"/>
      <c r="D28" s="10"/>
      <c r="E28" s="15" t="s">
        <v>36</v>
      </c>
      <c r="F28" s="16" t="s">
        <v>20</v>
      </c>
      <c r="G28" s="10"/>
      <c r="H28" s="17" t="s">
        <v>21</v>
      </c>
      <c r="I28" s="10"/>
      <c r="J28" s="18"/>
      <c r="K28" s="18">
        <v>81.75</v>
      </c>
      <c r="L28" s="19">
        <f>+L27+Tabla134579[[#This Row],[Debito]]-Tabla134579[[#This Row],[Credito]]</f>
        <v>2163292.6499999985</v>
      </c>
    </row>
    <row r="29" spans="1:12" ht="15.75" x14ac:dyDescent="0.3">
      <c r="A29" s="1"/>
      <c r="B29" s="9">
        <v>44844</v>
      </c>
      <c r="C29" s="10"/>
      <c r="D29" s="10"/>
      <c r="E29" s="15" t="s">
        <v>38</v>
      </c>
      <c r="F29" s="16" t="s">
        <v>17</v>
      </c>
      <c r="G29" s="10"/>
      <c r="H29" s="17" t="s">
        <v>18</v>
      </c>
      <c r="I29" s="10"/>
      <c r="J29" s="18"/>
      <c r="K29" s="21">
        <v>54500</v>
      </c>
      <c r="L29" s="19">
        <f>+L28+Tabla134579[[#This Row],[Debito]]-Tabla134579[[#This Row],[Credito]]</f>
        <v>2108792.6499999985</v>
      </c>
    </row>
    <row r="30" spans="1:12" ht="15.75" x14ac:dyDescent="0.3">
      <c r="A30" s="1"/>
      <c r="B30" s="9">
        <v>44844</v>
      </c>
      <c r="C30" s="10"/>
      <c r="D30" s="10"/>
      <c r="E30" s="15" t="s">
        <v>39</v>
      </c>
      <c r="F30" s="16" t="s">
        <v>20</v>
      </c>
      <c r="G30" s="10"/>
      <c r="H30" s="17" t="s">
        <v>21</v>
      </c>
      <c r="I30" s="10"/>
      <c r="J30" s="18"/>
      <c r="K30" s="21">
        <v>81.75</v>
      </c>
      <c r="L30" s="19">
        <f>+L29+Tabla134579[[#This Row],[Debito]]-Tabla134579[[#This Row],[Credito]]</f>
        <v>2108710.8999999985</v>
      </c>
    </row>
    <row r="31" spans="1:12" ht="15.75" x14ac:dyDescent="0.3">
      <c r="A31" s="1"/>
      <c r="B31" s="9">
        <v>44844</v>
      </c>
      <c r="C31" s="10"/>
      <c r="D31" s="10"/>
      <c r="E31" s="15" t="s">
        <v>40</v>
      </c>
      <c r="F31" s="16" t="s">
        <v>17</v>
      </c>
      <c r="G31" s="10"/>
      <c r="H31" s="17" t="s">
        <v>18</v>
      </c>
      <c r="I31" s="10"/>
      <c r="J31" s="18"/>
      <c r="K31" s="18">
        <v>51800</v>
      </c>
      <c r="L31" s="19">
        <f>+L30+Tabla134579[[#This Row],[Debito]]-Tabla134579[[#This Row],[Credito]]</f>
        <v>2056910.8999999985</v>
      </c>
    </row>
    <row r="32" spans="1:12" ht="15.75" x14ac:dyDescent="0.3">
      <c r="A32" s="1"/>
      <c r="B32" s="9">
        <v>44844</v>
      </c>
      <c r="C32" s="10"/>
      <c r="D32" s="10"/>
      <c r="E32" s="15" t="s">
        <v>39</v>
      </c>
      <c r="F32" s="16" t="s">
        <v>20</v>
      </c>
      <c r="G32" s="10"/>
      <c r="H32" s="17" t="s">
        <v>21</v>
      </c>
      <c r="I32" s="10"/>
      <c r="J32" s="18"/>
      <c r="K32" s="21">
        <v>77.7</v>
      </c>
      <c r="L32" s="19">
        <f>+L31+Tabla134579[[#This Row],[Debito]]-Tabla134579[[#This Row],[Credito]]</f>
        <v>2056833.1999999986</v>
      </c>
    </row>
    <row r="33" spans="1:14" ht="15.75" x14ac:dyDescent="0.3">
      <c r="A33" s="1"/>
      <c r="B33" s="9">
        <v>44859</v>
      </c>
      <c r="C33" s="10"/>
      <c r="D33" s="10"/>
      <c r="E33" s="15" t="s">
        <v>41</v>
      </c>
      <c r="F33" s="16" t="s">
        <v>17</v>
      </c>
      <c r="G33" s="10"/>
      <c r="H33" s="17" t="s">
        <v>18</v>
      </c>
      <c r="I33" s="10"/>
      <c r="J33" s="18"/>
      <c r="K33" s="21">
        <v>3570</v>
      </c>
      <c r="L33" s="19">
        <f>+L32+Tabla134579[[#This Row],[Debito]]-Tabla134579[[#This Row],[Credito]]</f>
        <v>2053263.1999999986</v>
      </c>
    </row>
    <row r="34" spans="1:14" ht="15.75" x14ac:dyDescent="0.3">
      <c r="A34" s="1"/>
      <c r="B34" s="9">
        <v>44859</v>
      </c>
      <c r="C34" s="10"/>
      <c r="D34" s="10"/>
      <c r="E34" s="15" t="s">
        <v>42</v>
      </c>
      <c r="F34" s="16" t="s">
        <v>20</v>
      </c>
      <c r="G34" s="10"/>
      <c r="H34" s="17" t="s">
        <v>21</v>
      </c>
      <c r="I34" s="10"/>
      <c r="J34" s="18"/>
      <c r="K34" s="21">
        <v>5.36</v>
      </c>
      <c r="L34" s="19">
        <f>+L33+Tabla134579[[#This Row],[Debito]]-Tabla134579[[#This Row],[Credito]]</f>
        <v>2053257.8399999985</v>
      </c>
    </row>
    <row r="35" spans="1:14" ht="15.75" x14ac:dyDescent="0.3">
      <c r="A35" s="1"/>
      <c r="B35" s="9">
        <v>44859</v>
      </c>
      <c r="C35" s="10"/>
      <c r="D35" s="10"/>
      <c r="E35" s="15" t="s">
        <v>43</v>
      </c>
      <c r="F35" s="16" t="s">
        <v>17</v>
      </c>
      <c r="G35" s="10"/>
      <c r="H35" s="17" t="s">
        <v>18</v>
      </c>
      <c r="I35" s="10"/>
      <c r="J35" s="18"/>
      <c r="K35" s="21">
        <v>3990</v>
      </c>
      <c r="L35" s="19">
        <f>+L34+Tabla134579[[#This Row],[Debito]]-Tabla134579[[#This Row],[Credito]]</f>
        <v>2049267.8399999985</v>
      </c>
    </row>
    <row r="36" spans="1:14" ht="15.75" x14ac:dyDescent="0.3">
      <c r="A36" s="1"/>
      <c r="B36" s="9">
        <v>44859</v>
      </c>
      <c r="C36" s="10"/>
      <c r="D36" s="10"/>
      <c r="E36" s="15" t="s">
        <v>42</v>
      </c>
      <c r="F36" s="16" t="s">
        <v>20</v>
      </c>
      <c r="G36" s="10"/>
      <c r="H36" s="17" t="s">
        <v>21</v>
      </c>
      <c r="I36" s="10"/>
      <c r="J36" s="18"/>
      <c r="K36" s="21">
        <v>5.99</v>
      </c>
      <c r="L36" s="19">
        <f>+L35+Tabla134579[[#This Row],[Debito]]-Tabla134579[[#This Row],[Credito]]</f>
        <v>2049261.8499999985</v>
      </c>
    </row>
    <row r="37" spans="1:14" ht="15.75" x14ac:dyDescent="0.3">
      <c r="A37" s="1"/>
      <c r="B37" s="9">
        <v>44860</v>
      </c>
      <c r="C37" s="10"/>
      <c r="D37" s="10"/>
      <c r="E37" s="15" t="s">
        <v>44</v>
      </c>
      <c r="F37" s="16" t="s">
        <v>17</v>
      </c>
      <c r="G37" s="10"/>
      <c r="H37" s="17" t="s">
        <v>18</v>
      </c>
      <c r="I37" s="10"/>
      <c r="J37" s="18"/>
      <c r="K37" s="21">
        <v>2150</v>
      </c>
      <c r="L37" s="19">
        <f>+L36+Tabla134579[[#This Row],[Debito]]-Tabla134579[[#This Row],[Credito]]</f>
        <v>2047111.8499999985</v>
      </c>
    </row>
    <row r="38" spans="1:14" ht="15.75" x14ac:dyDescent="0.3">
      <c r="A38" s="1"/>
      <c r="B38" s="9">
        <v>44860</v>
      </c>
      <c r="C38" s="10"/>
      <c r="D38" s="10"/>
      <c r="E38" s="15" t="s">
        <v>45</v>
      </c>
      <c r="F38" s="16" t="s">
        <v>20</v>
      </c>
      <c r="G38" s="10"/>
      <c r="H38" s="17" t="s">
        <v>21</v>
      </c>
      <c r="I38" s="10"/>
      <c r="J38" s="18"/>
      <c r="K38" s="21">
        <v>3.23</v>
      </c>
      <c r="L38" s="19">
        <f>+L37+Tabla134579[[#This Row],[Debito]]-Tabla134579[[#This Row],[Credito]]</f>
        <v>2047108.6199999985</v>
      </c>
    </row>
    <row r="39" spans="1:14" ht="15.75" x14ac:dyDescent="0.3">
      <c r="A39" s="1"/>
      <c r="B39" s="9">
        <v>44860</v>
      </c>
      <c r="C39" s="10"/>
      <c r="D39" s="10"/>
      <c r="E39" s="15" t="s">
        <v>46</v>
      </c>
      <c r="F39" s="16" t="s">
        <v>17</v>
      </c>
      <c r="G39" s="10"/>
      <c r="H39" s="17" t="s">
        <v>18</v>
      </c>
      <c r="I39" s="10"/>
      <c r="J39" s="18"/>
      <c r="K39" s="21">
        <v>19000</v>
      </c>
      <c r="L39" s="19">
        <f>+L38+Tabla134579[[#This Row],[Debito]]-Tabla134579[[#This Row],[Credito]]</f>
        <v>2028108.6199999985</v>
      </c>
    </row>
    <row r="40" spans="1:14" ht="15.75" x14ac:dyDescent="0.3">
      <c r="A40" s="1"/>
      <c r="B40" s="9">
        <v>44860</v>
      </c>
      <c r="C40" s="10"/>
      <c r="D40" s="10"/>
      <c r="E40" s="15" t="s">
        <v>47</v>
      </c>
      <c r="F40" s="16" t="s">
        <v>20</v>
      </c>
      <c r="G40" s="10"/>
      <c r="H40" s="17" t="s">
        <v>21</v>
      </c>
      <c r="I40" s="10"/>
      <c r="J40" s="18"/>
      <c r="K40" s="21">
        <v>28.5</v>
      </c>
      <c r="L40" s="19">
        <f>+L39+Tabla134579[[#This Row],[Debito]]-Tabla134579[[#This Row],[Credito]]</f>
        <v>2028080.1199999985</v>
      </c>
    </row>
    <row r="41" spans="1:14" ht="15.75" x14ac:dyDescent="0.3">
      <c r="A41" s="1"/>
      <c r="B41" s="9">
        <v>44860</v>
      </c>
      <c r="C41" s="10"/>
      <c r="D41" s="10"/>
      <c r="E41" s="15" t="s">
        <v>48</v>
      </c>
      <c r="F41" s="16" t="s">
        <v>17</v>
      </c>
      <c r="G41" s="10"/>
      <c r="H41" s="17" t="s">
        <v>18</v>
      </c>
      <c r="I41" s="10"/>
      <c r="J41" s="18"/>
      <c r="K41" s="21">
        <v>23075</v>
      </c>
      <c r="L41" s="19">
        <f>+L40+Tabla134579[[#This Row],[Debito]]-Tabla134579[[#This Row],[Credito]]</f>
        <v>2005005.1199999985</v>
      </c>
    </row>
    <row r="42" spans="1:14" ht="15.75" x14ac:dyDescent="0.3">
      <c r="A42" s="1"/>
      <c r="B42" s="9">
        <v>44860</v>
      </c>
      <c r="C42" s="10"/>
      <c r="D42" s="10"/>
      <c r="E42" s="15" t="s">
        <v>49</v>
      </c>
      <c r="F42" s="16" t="s">
        <v>20</v>
      </c>
      <c r="G42" s="10"/>
      <c r="H42" s="17" t="s">
        <v>21</v>
      </c>
      <c r="I42" s="10"/>
      <c r="J42" s="18"/>
      <c r="K42" s="21">
        <v>34.61</v>
      </c>
      <c r="L42" s="19">
        <f>+L41+Tabla134579[[#This Row],[Debito]]-Tabla134579[[#This Row],[Credito]]</f>
        <v>2004970.5099999984</v>
      </c>
    </row>
    <row r="43" spans="1:14" ht="15.75" x14ac:dyDescent="0.3">
      <c r="A43" s="1"/>
      <c r="B43" s="9">
        <v>44860</v>
      </c>
      <c r="C43" s="10"/>
      <c r="D43" s="10"/>
      <c r="E43" s="15" t="s">
        <v>50</v>
      </c>
      <c r="F43" s="16" t="s">
        <v>17</v>
      </c>
      <c r="G43" s="10"/>
      <c r="H43" s="17" t="s">
        <v>18</v>
      </c>
      <c r="I43" s="10"/>
      <c r="J43" s="18"/>
      <c r="K43" s="21">
        <v>17090</v>
      </c>
      <c r="L43" s="19">
        <f>+L42+Tabla134579[[#This Row],[Debito]]-Tabla134579[[#This Row],[Credito]]</f>
        <v>1987880.5099999984</v>
      </c>
    </row>
    <row r="44" spans="1:14" ht="15.75" x14ac:dyDescent="0.3">
      <c r="A44" s="1"/>
      <c r="B44" s="9">
        <v>44860</v>
      </c>
      <c r="C44" s="9"/>
      <c r="D44" s="10"/>
      <c r="E44" s="15" t="s">
        <v>49</v>
      </c>
      <c r="F44" s="16" t="s">
        <v>20</v>
      </c>
      <c r="G44" s="10"/>
      <c r="H44" s="17" t="s">
        <v>21</v>
      </c>
      <c r="I44" s="10"/>
      <c r="J44" s="18"/>
      <c r="K44" s="21">
        <v>25.64</v>
      </c>
      <c r="L44" s="19">
        <f>+L43+Tabla134579[[#This Row],[Debito]]-Tabla134579[[#This Row],[Credito]]</f>
        <v>1987854.8699999985</v>
      </c>
    </row>
    <row r="45" spans="1:14" ht="15.75" x14ac:dyDescent="0.3">
      <c r="A45" s="1"/>
      <c r="B45" s="9">
        <v>44865</v>
      </c>
      <c r="C45" s="9"/>
      <c r="D45" s="10"/>
      <c r="E45" s="15" t="s">
        <v>51</v>
      </c>
      <c r="F45" s="16" t="s">
        <v>17</v>
      </c>
      <c r="G45" s="10"/>
      <c r="H45" s="17" t="s">
        <v>18</v>
      </c>
      <c r="I45" s="10"/>
      <c r="J45" s="18"/>
      <c r="K45" s="21">
        <v>55400</v>
      </c>
      <c r="L45" s="19">
        <f>+L44+Tabla134579[[#This Row],[Debito]]-Tabla134579[[#This Row],[Credito]]</f>
        <v>1932454.8699999985</v>
      </c>
    </row>
    <row r="46" spans="1:14" ht="15.75" x14ac:dyDescent="0.3">
      <c r="A46" s="1"/>
      <c r="B46" s="9">
        <v>44865</v>
      </c>
      <c r="C46" s="10"/>
      <c r="D46" s="10"/>
      <c r="E46" s="22">
        <v>999000002</v>
      </c>
      <c r="F46" s="16" t="s">
        <v>20</v>
      </c>
      <c r="G46" s="10"/>
      <c r="H46" s="17" t="s">
        <v>21</v>
      </c>
      <c r="I46" s="10"/>
      <c r="J46" s="18"/>
      <c r="K46" s="21">
        <v>175</v>
      </c>
      <c r="L46" s="19">
        <f>+L45+Tabla134579[[#This Row],[Debito]]-Tabla134579[[#This Row],[Credito]]</f>
        <v>1932279.8699999985</v>
      </c>
    </row>
    <row r="47" spans="1:14" ht="15.75" x14ac:dyDescent="0.3">
      <c r="A47" s="1"/>
      <c r="B47" s="9"/>
      <c r="C47" s="9"/>
      <c r="D47" s="10"/>
      <c r="E47" s="22"/>
      <c r="F47" s="16"/>
      <c r="G47" s="17"/>
      <c r="H47" s="17"/>
      <c r="I47" s="10"/>
      <c r="J47" s="18"/>
      <c r="K47" s="21"/>
      <c r="L47" s="19">
        <f>+L46+Tabla134579[[#This Row],[Debito]]-Tabla134579[[#This Row],[Credito]]</f>
        <v>1932279.8699999985</v>
      </c>
    </row>
    <row r="48" spans="1:14" ht="16.5" thickBot="1" x14ac:dyDescent="0.35">
      <c r="A48" s="1"/>
      <c r="B48" s="23" t="s">
        <v>52</v>
      </c>
      <c r="C48" s="24"/>
      <c r="D48" s="24"/>
      <c r="E48" s="24"/>
      <c r="F48" s="23"/>
      <c r="G48" s="23"/>
      <c r="H48" s="25"/>
      <c r="I48" s="24"/>
      <c r="J48" s="26">
        <f>SUM(J11:J47)</f>
        <v>0</v>
      </c>
      <c r="K48" s="26">
        <f>SUM(K11:K47)</f>
        <v>602651.90999999992</v>
      </c>
      <c r="L48" s="27">
        <f>+L47</f>
        <v>1932279.8699999985</v>
      </c>
      <c r="N48" s="20"/>
    </row>
    <row r="49" spans="1:12" ht="16.5" thickTop="1" x14ac:dyDescent="0.3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8"/>
    </row>
    <row r="50" spans="1:12" ht="15.75" x14ac:dyDescent="0.3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1"/>
    </row>
    <row r="51" spans="1:12" ht="15.75" x14ac:dyDescent="0.3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1"/>
    </row>
    <row r="52" spans="1:12" ht="15.75" x14ac:dyDescent="0.3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1"/>
    </row>
    <row r="53" spans="1:12" ht="15.75" x14ac:dyDescent="0.3">
      <c r="A53" s="1"/>
      <c r="B53" s="1"/>
      <c r="C53" s="1"/>
      <c r="D53" s="1"/>
      <c r="E53" s="29" t="s">
        <v>53</v>
      </c>
      <c r="G53" s="1"/>
      <c r="H53" s="29" t="s">
        <v>54</v>
      </c>
      <c r="I53" s="1"/>
      <c r="J53" s="30" t="s">
        <v>55</v>
      </c>
      <c r="K53" s="30"/>
      <c r="L53" s="30"/>
    </row>
    <row r="54" spans="1:12" ht="15.75" x14ac:dyDescent="0.3">
      <c r="A54" s="1"/>
      <c r="B54" s="1"/>
      <c r="C54" s="31"/>
      <c r="D54" s="31"/>
      <c r="E54" s="32" t="s">
        <v>56</v>
      </c>
      <c r="G54" s="32"/>
      <c r="H54" s="32" t="s">
        <v>57</v>
      </c>
      <c r="I54" s="1"/>
      <c r="J54" s="3" t="s">
        <v>57</v>
      </c>
      <c r="K54" s="3"/>
      <c r="L54" s="3"/>
    </row>
    <row r="55" spans="1:12" ht="15.75" x14ac:dyDescent="0.3">
      <c r="A55" s="1"/>
      <c r="B55" s="1"/>
      <c r="C55" s="31"/>
      <c r="D55" s="31"/>
      <c r="E55" s="32" t="s">
        <v>58</v>
      </c>
      <c r="G55" s="32"/>
      <c r="H55" s="32" t="s">
        <v>59</v>
      </c>
      <c r="I55" s="1"/>
      <c r="J55" s="3" t="s">
        <v>60</v>
      </c>
      <c r="K55" s="3"/>
      <c r="L55" s="3"/>
    </row>
    <row r="56" spans="1:12" ht="15.75" x14ac:dyDescent="0.3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1"/>
    </row>
    <row r="57" spans="1:12" ht="15.75" x14ac:dyDescent="0.3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1"/>
    </row>
    <row r="58" spans="1:12" ht="15.75" x14ac:dyDescent="0.3">
      <c r="A58" s="1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3"/>
    </row>
    <row r="59" spans="1:12" ht="15.75" x14ac:dyDescent="0.3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1"/>
    </row>
    <row r="60" spans="1:12" ht="15.75" x14ac:dyDescent="0.3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1"/>
    </row>
    <row r="61" spans="1:12" ht="15.75" x14ac:dyDescent="0.3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1"/>
    </row>
    <row r="62" spans="1:12" ht="15.75" x14ac:dyDescent="0.3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1"/>
    </row>
    <row r="63" spans="1:12" ht="15.75" x14ac:dyDescent="0.3">
      <c r="A63" s="1"/>
      <c r="B63" s="3" t="s">
        <v>0</v>
      </c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x14ac:dyDescent="0.3">
      <c r="A64" s="1"/>
      <c r="B64" s="3" t="s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6" ht="15.75" x14ac:dyDescent="0.3">
      <c r="A65" s="1"/>
      <c r="B65" s="3" t="s">
        <v>61</v>
      </c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6" ht="15.75" x14ac:dyDescent="0.3">
      <c r="A66" s="1"/>
      <c r="B66" s="4" t="str">
        <f>+B5</f>
        <v>OCTUBRE DEL 2022</v>
      </c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6" ht="15.75" x14ac:dyDescent="0.3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1"/>
    </row>
    <row r="68" spans="1:16" ht="15.75" x14ac:dyDescent="0.3">
      <c r="A68" s="1"/>
      <c r="B68" s="5" t="s">
        <v>4</v>
      </c>
      <c r="C68" s="5" t="s">
        <v>62</v>
      </c>
      <c r="D68" s="5" t="s">
        <v>6</v>
      </c>
      <c r="E68" s="5" t="s">
        <v>7</v>
      </c>
      <c r="F68" s="5" t="s">
        <v>8</v>
      </c>
      <c r="G68" s="5"/>
      <c r="H68" s="5" t="s">
        <v>10</v>
      </c>
      <c r="I68" s="5"/>
      <c r="J68" s="7" t="s">
        <v>12</v>
      </c>
      <c r="K68" s="7" t="s">
        <v>13</v>
      </c>
      <c r="L68" s="5" t="s">
        <v>14</v>
      </c>
    </row>
    <row r="69" spans="1:16" ht="15.75" x14ac:dyDescent="0.3">
      <c r="A69" s="1"/>
      <c r="B69" s="35"/>
      <c r="C69" s="36"/>
      <c r="D69" s="1"/>
      <c r="E69" s="1"/>
      <c r="F69" s="37"/>
      <c r="G69" s="1"/>
      <c r="H69" s="38" t="s">
        <v>15</v>
      </c>
      <c r="I69" s="1"/>
      <c r="J69" s="2"/>
      <c r="K69" s="2"/>
      <c r="L69" s="2">
        <f>+'[1]Septiembre 2022'!L150</f>
        <v>1313444351.0495672</v>
      </c>
    </row>
    <row r="70" spans="1:16" ht="33" x14ac:dyDescent="0.3">
      <c r="A70" s="1"/>
      <c r="B70" s="39">
        <v>44837</v>
      </c>
      <c r="C70" s="40">
        <v>2463</v>
      </c>
      <c r="D70" s="41"/>
      <c r="E70" s="42" t="s">
        <v>63</v>
      </c>
      <c r="F70" s="42" t="s">
        <v>64</v>
      </c>
      <c r="G70" s="43"/>
      <c r="H70" s="44" t="s">
        <v>65</v>
      </c>
      <c r="I70" s="41"/>
      <c r="J70" s="45"/>
      <c r="K70" s="46">
        <v>981174.43</v>
      </c>
      <c r="L70" s="47">
        <f t="shared" ref="L70:L133" si="0">+L69+J70-K70</f>
        <v>1312463176.6195672</v>
      </c>
      <c r="N70" s="48"/>
    </row>
    <row r="71" spans="1:16" ht="49.5" x14ac:dyDescent="0.3">
      <c r="A71" s="1"/>
      <c r="B71" s="39" t="s">
        <v>66</v>
      </c>
      <c r="C71" s="40">
        <v>2471</v>
      </c>
      <c r="D71" s="41"/>
      <c r="E71" s="42" t="s">
        <v>67</v>
      </c>
      <c r="F71" s="49" t="s">
        <v>68</v>
      </c>
      <c r="G71" s="41"/>
      <c r="H71" s="44" t="s">
        <v>69</v>
      </c>
      <c r="I71" s="41"/>
      <c r="J71" s="45"/>
      <c r="K71" s="46">
        <v>11226466.189999999</v>
      </c>
      <c r="L71" s="47">
        <f t="shared" si="0"/>
        <v>1301236710.4295671</v>
      </c>
      <c r="P71" s="48"/>
    </row>
    <row r="72" spans="1:16" ht="49.5" x14ac:dyDescent="0.3">
      <c r="A72" s="1"/>
      <c r="B72" s="39" t="s">
        <v>70</v>
      </c>
      <c r="C72" s="40">
        <v>2484</v>
      </c>
      <c r="D72" s="41"/>
      <c r="E72" s="42" t="s">
        <v>71</v>
      </c>
      <c r="F72" s="49" t="s">
        <v>72</v>
      </c>
      <c r="G72" s="41"/>
      <c r="H72" s="44" t="s">
        <v>73</v>
      </c>
      <c r="I72" s="41"/>
      <c r="J72" s="45"/>
      <c r="K72" s="46">
        <v>81862.5</v>
      </c>
      <c r="L72" s="47">
        <f t="shared" si="0"/>
        <v>1301154847.9295671</v>
      </c>
    </row>
    <row r="73" spans="1:16" ht="49.5" x14ac:dyDescent="0.3">
      <c r="A73" s="1"/>
      <c r="B73" s="39" t="s">
        <v>70</v>
      </c>
      <c r="C73" s="40">
        <v>2489</v>
      </c>
      <c r="D73" s="41"/>
      <c r="E73" s="42" t="s">
        <v>71</v>
      </c>
      <c r="F73" s="49" t="s">
        <v>74</v>
      </c>
      <c r="G73" s="41"/>
      <c r="H73" s="44" t="s">
        <v>75</v>
      </c>
      <c r="I73" s="41"/>
      <c r="J73" s="45"/>
      <c r="K73" s="46">
        <v>89988.57</v>
      </c>
      <c r="L73" s="47">
        <f t="shared" si="0"/>
        <v>1301064859.3595672</v>
      </c>
    </row>
    <row r="74" spans="1:16" ht="49.5" x14ac:dyDescent="0.3">
      <c r="A74" s="1"/>
      <c r="B74" s="39" t="s">
        <v>76</v>
      </c>
      <c r="C74" s="40">
        <v>2491</v>
      </c>
      <c r="D74" s="41"/>
      <c r="E74" s="41" t="s">
        <v>71</v>
      </c>
      <c r="F74" s="49" t="s">
        <v>74</v>
      </c>
      <c r="G74" s="41"/>
      <c r="H74" s="44" t="s">
        <v>77</v>
      </c>
      <c r="I74" s="41"/>
      <c r="J74" s="46"/>
      <c r="K74" s="46">
        <v>89988.57</v>
      </c>
      <c r="L74" s="47">
        <f t="shared" si="0"/>
        <v>1300974870.7895672</v>
      </c>
    </row>
    <row r="75" spans="1:16" ht="49.5" x14ac:dyDescent="0.3">
      <c r="A75" s="1"/>
      <c r="B75" s="39">
        <v>44839</v>
      </c>
      <c r="C75" s="40">
        <v>2493</v>
      </c>
      <c r="D75" s="41"/>
      <c r="E75" s="41" t="s">
        <v>71</v>
      </c>
      <c r="F75" s="49" t="s">
        <v>72</v>
      </c>
      <c r="G75" s="41"/>
      <c r="H75" s="44" t="s">
        <v>78</v>
      </c>
      <c r="I75" s="41"/>
      <c r="J75" s="46"/>
      <c r="K75" s="46">
        <v>81862.5</v>
      </c>
      <c r="L75" s="47">
        <f t="shared" si="0"/>
        <v>1300893008.2895672</v>
      </c>
    </row>
    <row r="76" spans="1:16" ht="49.5" x14ac:dyDescent="0.3">
      <c r="A76" s="1"/>
      <c r="B76" s="39">
        <v>44839</v>
      </c>
      <c r="C76" s="40">
        <v>2495</v>
      </c>
      <c r="D76" s="40"/>
      <c r="E76" s="49" t="s">
        <v>71</v>
      </c>
      <c r="F76" s="49" t="s">
        <v>72</v>
      </c>
      <c r="G76" s="41"/>
      <c r="H76" s="44" t="s">
        <v>79</v>
      </c>
      <c r="I76" s="41"/>
      <c r="J76" s="47"/>
      <c r="K76" s="46">
        <v>81862.5</v>
      </c>
      <c r="L76" s="47">
        <f t="shared" si="0"/>
        <v>1300811145.7895672</v>
      </c>
    </row>
    <row r="77" spans="1:16" ht="49.5" x14ac:dyDescent="0.3">
      <c r="A77" s="1"/>
      <c r="B77" s="39">
        <v>44839</v>
      </c>
      <c r="C77" s="40">
        <v>2497</v>
      </c>
      <c r="D77" s="41"/>
      <c r="E77" s="41" t="s">
        <v>71</v>
      </c>
      <c r="F77" s="49" t="s">
        <v>74</v>
      </c>
      <c r="G77" s="41"/>
      <c r="H77" s="44" t="s">
        <v>80</v>
      </c>
      <c r="I77" s="41"/>
      <c r="J77" s="45"/>
      <c r="K77" s="45">
        <v>89988.57</v>
      </c>
      <c r="L77" s="47">
        <f t="shared" si="0"/>
        <v>1300721157.2195673</v>
      </c>
    </row>
    <row r="78" spans="1:16" ht="49.5" x14ac:dyDescent="0.3">
      <c r="A78" s="1"/>
      <c r="B78" s="39" t="s">
        <v>76</v>
      </c>
      <c r="C78" s="40">
        <v>2503</v>
      </c>
      <c r="D78" s="40"/>
      <c r="E78" s="50" t="s">
        <v>81</v>
      </c>
      <c r="F78" s="49" t="s">
        <v>82</v>
      </c>
      <c r="G78" s="41"/>
      <c r="H78" s="44" t="s">
        <v>83</v>
      </c>
      <c r="I78" s="41"/>
      <c r="J78" s="45"/>
      <c r="K78" s="45">
        <v>20500</v>
      </c>
      <c r="L78" s="47">
        <f t="shared" si="0"/>
        <v>1300700657.2195673</v>
      </c>
    </row>
    <row r="79" spans="1:16" ht="49.5" x14ac:dyDescent="0.3">
      <c r="A79" s="1"/>
      <c r="B79" s="39" t="s">
        <v>70</v>
      </c>
      <c r="C79" s="40">
        <v>2511</v>
      </c>
      <c r="D79" s="40"/>
      <c r="E79" s="49" t="s">
        <v>84</v>
      </c>
      <c r="F79" s="49" t="s">
        <v>85</v>
      </c>
      <c r="G79" s="41"/>
      <c r="H79" s="44" t="s">
        <v>86</v>
      </c>
      <c r="I79" s="41"/>
      <c r="J79" s="45"/>
      <c r="K79" s="45">
        <v>11862.54</v>
      </c>
      <c r="L79" s="47">
        <f t="shared" si="0"/>
        <v>1300688794.6795673</v>
      </c>
    </row>
    <row r="80" spans="1:16" ht="33" x14ac:dyDescent="0.3">
      <c r="A80" s="1"/>
      <c r="B80" s="39" t="s">
        <v>76</v>
      </c>
      <c r="C80" s="40">
        <v>2514</v>
      </c>
      <c r="D80" s="40"/>
      <c r="E80" s="51" t="s">
        <v>87</v>
      </c>
      <c r="F80" s="49" t="s">
        <v>88</v>
      </c>
      <c r="G80" s="41"/>
      <c r="H80" s="44" t="s">
        <v>89</v>
      </c>
      <c r="I80" s="41"/>
      <c r="J80" s="45"/>
      <c r="K80" s="45">
        <v>181369.55</v>
      </c>
      <c r="L80" s="47">
        <f t="shared" si="0"/>
        <v>1300507425.1295674</v>
      </c>
    </row>
    <row r="81" spans="1:12" ht="33" x14ac:dyDescent="0.3">
      <c r="A81" s="1"/>
      <c r="B81" s="39">
        <v>44839</v>
      </c>
      <c r="C81" s="40">
        <v>2518</v>
      </c>
      <c r="D81" s="40"/>
      <c r="E81" s="49" t="s">
        <v>90</v>
      </c>
      <c r="F81" s="49" t="s">
        <v>91</v>
      </c>
      <c r="G81" s="41"/>
      <c r="H81" s="44" t="s">
        <v>92</v>
      </c>
      <c r="I81" s="41"/>
      <c r="J81" s="45"/>
      <c r="K81" s="47">
        <v>23600</v>
      </c>
      <c r="L81" s="47">
        <f t="shared" si="0"/>
        <v>1300483825.1295674</v>
      </c>
    </row>
    <row r="82" spans="1:12" ht="45" x14ac:dyDescent="0.3">
      <c r="A82" s="1"/>
      <c r="B82" s="39">
        <v>44840</v>
      </c>
      <c r="C82" s="40">
        <v>2527</v>
      </c>
      <c r="D82" s="40"/>
      <c r="E82" s="49" t="s">
        <v>93</v>
      </c>
      <c r="F82" s="49" t="s">
        <v>94</v>
      </c>
      <c r="G82" s="41"/>
      <c r="H82" s="44" t="s">
        <v>95</v>
      </c>
      <c r="I82" s="41"/>
      <c r="J82" s="45"/>
      <c r="K82" s="45">
        <v>163958.79999999999</v>
      </c>
      <c r="L82" s="47">
        <f t="shared" si="0"/>
        <v>1300319866.3295674</v>
      </c>
    </row>
    <row r="83" spans="1:12" ht="49.5" x14ac:dyDescent="0.3">
      <c r="A83" s="1"/>
      <c r="B83" s="39">
        <v>44841</v>
      </c>
      <c r="C83" s="40">
        <v>2545</v>
      </c>
      <c r="D83" s="40"/>
      <c r="E83" s="49" t="s">
        <v>96</v>
      </c>
      <c r="F83" s="49" t="s">
        <v>97</v>
      </c>
      <c r="G83" s="41"/>
      <c r="H83" s="44" t="s">
        <v>98</v>
      </c>
      <c r="I83" s="41"/>
      <c r="J83" s="45"/>
      <c r="K83" s="47">
        <v>44658.239999999998</v>
      </c>
      <c r="L83" s="47">
        <f t="shared" si="0"/>
        <v>1300275208.0895674</v>
      </c>
    </row>
    <row r="84" spans="1:12" ht="49.5" x14ac:dyDescent="0.3">
      <c r="A84" s="1"/>
      <c r="B84" s="39">
        <v>44841</v>
      </c>
      <c r="C84" s="40">
        <v>2547</v>
      </c>
      <c r="D84" s="40"/>
      <c r="E84" s="49" t="s">
        <v>99</v>
      </c>
      <c r="F84" s="49" t="s">
        <v>100</v>
      </c>
      <c r="G84" s="41"/>
      <c r="H84" s="44" t="s">
        <v>101</v>
      </c>
      <c r="I84" s="41"/>
      <c r="J84" s="45"/>
      <c r="K84" s="45">
        <v>14449128.76</v>
      </c>
      <c r="L84" s="47">
        <f t="shared" si="0"/>
        <v>1285826079.3295674</v>
      </c>
    </row>
    <row r="85" spans="1:12" ht="49.5" x14ac:dyDescent="0.3">
      <c r="A85" s="1"/>
      <c r="B85" s="39">
        <v>44841</v>
      </c>
      <c r="C85" s="40">
        <v>2553</v>
      </c>
      <c r="D85" s="40"/>
      <c r="E85" s="49" t="s">
        <v>102</v>
      </c>
      <c r="F85" s="49" t="s">
        <v>103</v>
      </c>
      <c r="G85" s="41"/>
      <c r="H85" s="44" t="s">
        <v>104</v>
      </c>
      <c r="I85" s="41"/>
      <c r="J85" s="45"/>
      <c r="K85" s="47">
        <v>26998.400000000001</v>
      </c>
      <c r="L85" s="47">
        <f t="shared" si="0"/>
        <v>1285799080.9295673</v>
      </c>
    </row>
    <row r="86" spans="1:12" ht="33" x14ac:dyDescent="0.3">
      <c r="A86" s="1"/>
      <c r="B86" s="39">
        <v>44841</v>
      </c>
      <c r="C86" s="40">
        <v>2555</v>
      </c>
      <c r="D86" s="40"/>
      <c r="E86" s="49" t="s">
        <v>105</v>
      </c>
      <c r="F86" s="49" t="s">
        <v>106</v>
      </c>
      <c r="G86" s="41"/>
      <c r="H86" s="44" t="s">
        <v>107</v>
      </c>
      <c r="I86" s="41"/>
      <c r="J86" s="45"/>
      <c r="K86" s="47">
        <v>22071.9</v>
      </c>
      <c r="L86" s="47">
        <f t="shared" si="0"/>
        <v>1285777009.0295672</v>
      </c>
    </row>
    <row r="87" spans="1:12" ht="75" x14ac:dyDescent="0.3">
      <c r="A87" s="1"/>
      <c r="B87" s="39">
        <v>44844</v>
      </c>
      <c r="C87" s="40">
        <v>156</v>
      </c>
      <c r="D87" s="40"/>
      <c r="E87" s="49" t="s">
        <v>108</v>
      </c>
      <c r="F87" s="49" t="s">
        <v>109</v>
      </c>
      <c r="G87" s="41"/>
      <c r="H87" s="44" t="s">
        <v>110</v>
      </c>
      <c r="I87" s="41"/>
      <c r="J87" s="45"/>
      <c r="K87" s="47">
        <v>2944487.37</v>
      </c>
      <c r="L87" s="47">
        <f t="shared" si="0"/>
        <v>1282832521.6595674</v>
      </c>
    </row>
    <row r="88" spans="1:12" ht="60" x14ac:dyDescent="0.3">
      <c r="A88" s="1"/>
      <c r="B88" s="39">
        <v>44845</v>
      </c>
      <c r="C88" s="40">
        <v>2577</v>
      </c>
      <c r="D88" s="40"/>
      <c r="E88" s="49" t="s">
        <v>111</v>
      </c>
      <c r="F88" s="49" t="s">
        <v>109</v>
      </c>
      <c r="G88" s="41"/>
      <c r="H88" s="44" t="s">
        <v>112</v>
      </c>
      <c r="I88" s="41"/>
      <c r="J88" s="45"/>
      <c r="K88" s="47">
        <v>2768.8</v>
      </c>
      <c r="L88" s="47">
        <f t="shared" si="0"/>
        <v>1282829752.8595674</v>
      </c>
    </row>
    <row r="89" spans="1:12" ht="60" x14ac:dyDescent="0.3">
      <c r="A89" s="1"/>
      <c r="B89" s="39">
        <v>44845</v>
      </c>
      <c r="C89" s="40">
        <v>2579</v>
      </c>
      <c r="D89" s="40"/>
      <c r="E89" s="49" t="s">
        <v>111</v>
      </c>
      <c r="F89" s="49" t="s">
        <v>109</v>
      </c>
      <c r="G89" s="41"/>
      <c r="H89" s="44" t="s">
        <v>113</v>
      </c>
      <c r="I89" s="41"/>
      <c r="J89" s="46"/>
      <c r="K89" s="47">
        <v>221332.03</v>
      </c>
      <c r="L89" s="47">
        <f t="shared" si="0"/>
        <v>1282608420.8295674</v>
      </c>
    </row>
    <row r="90" spans="1:12" ht="60" x14ac:dyDescent="0.3">
      <c r="A90" s="1"/>
      <c r="B90" s="39">
        <v>44846</v>
      </c>
      <c r="C90" s="40">
        <v>2582</v>
      </c>
      <c r="D90" s="40"/>
      <c r="E90" s="49" t="s">
        <v>114</v>
      </c>
      <c r="F90" s="49" t="s">
        <v>109</v>
      </c>
      <c r="G90" s="41"/>
      <c r="H90" s="44" t="s">
        <v>115</v>
      </c>
      <c r="I90" s="41"/>
      <c r="J90" s="45"/>
      <c r="K90" s="45">
        <v>120109.6</v>
      </c>
      <c r="L90" s="47">
        <f t="shared" si="0"/>
        <v>1282488311.2295675</v>
      </c>
    </row>
    <row r="91" spans="1:12" ht="60" x14ac:dyDescent="0.3">
      <c r="A91" s="1"/>
      <c r="B91" s="39">
        <v>44846</v>
      </c>
      <c r="C91" s="40">
        <v>2584</v>
      </c>
      <c r="D91" s="40"/>
      <c r="E91" s="49" t="s">
        <v>116</v>
      </c>
      <c r="F91" s="49" t="s">
        <v>109</v>
      </c>
      <c r="G91" s="41"/>
      <c r="H91" s="44" t="s">
        <v>117</v>
      </c>
      <c r="I91" s="41"/>
      <c r="J91" s="45"/>
      <c r="K91" s="45">
        <v>57745</v>
      </c>
      <c r="L91" s="47">
        <f t="shared" si="0"/>
        <v>1282430566.2295675</v>
      </c>
    </row>
    <row r="92" spans="1:12" ht="45" x14ac:dyDescent="0.3">
      <c r="A92" s="1"/>
      <c r="B92" s="39">
        <v>44846</v>
      </c>
      <c r="C92" s="40">
        <v>2586</v>
      </c>
      <c r="D92" s="40"/>
      <c r="E92" s="52" t="s">
        <v>118</v>
      </c>
      <c r="F92" s="49" t="s">
        <v>119</v>
      </c>
      <c r="G92" s="41"/>
      <c r="H92" s="44" t="s">
        <v>120</v>
      </c>
      <c r="I92" s="41"/>
      <c r="J92" s="45"/>
      <c r="K92" s="47">
        <v>20000</v>
      </c>
      <c r="L92" s="47">
        <f t="shared" si="0"/>
        <v>1282410566.2295675</v>
      </c>
    </row>
    <row r="93" spans="1:12" ht="60" x14ac:dyDescent="0.3">
      <c r="A93" s="1"/>
      <c r="B93" s="39">
        <v>44846</v>
      </c>
      <c r="C93" s="40">
        <v>2588</v>
      </c>
      <c r="D93" s="40"/>
      <c r="E93" s="52" t="s">
        <v>121</v>
      </c>
      <c r="F93" s="49" t="s">
        <v>109</v>
      </c>
      <c r="G93" s="41"/>
      <c r="H93" s="44" t="s">
        <v>122</v>
      </c>
      <c r="I93" s="41"/>
      <c r="J93" s="45"/>
      <c r="K93" s="45">
        <v>3692867.5</v>
      </c>
      <c r="L93" s="47">
        <f t="shared" si="0"/>
        <v>1278717698.7295675</v>
      </c>
    </row>
    <row r="94" spans="1:12" ht="60" x14ac:dyDescent="0.3">
      <c r="A94" s="1"/>
      <c r="B94" s="39">
        <v>44846</v>
      </c>
      <c r="C94" s="40">
        <v>2593</v>
      </c>
      <c r="D94" s="40"/>
      <c r="E94" s="52" t="s">
        <v>123</v>
      </c>
      <c r="F94" s="49" t="s">
        <v>109</v>
      </c>
      <c r="G94" s="41"/>
      <c r="H94" s="44" t="s">
        <v>124</v>
      </c>
      <c r="I94" s="41"/>
      <c r="J94" s="45"/>
      <c r="K94" s="45">
        <v>4653196.75</v>
      </c>
      <c r="L94" s="47">
        <f t="shared" si="0"/>
        <v>1274064501.9795675</v>
      </c>
    </row>
    <row r="95" spans="1:12" ht="33" x14ac:dyDescent="0.3">
      <c r="A95" s="1"/>
      <c r="B95" s="53">
        <v>44846</v>
      </c>
      <c r="C95" s="40">
        <v>2595</v>
      </c>
      <c r="D95" s="40"/>
      <c r="E95" s="49" t="s">
        <v>125</v>
      </c>
      <c r="F95" s="49" t="s">
        <v>126</v>
      </c>
      <c r="G95" s="41"/>
      <c r="H95" s="44" t="s">
        <v>127</v>
      </c>
      <c r="I95" s="41"/>
      <c r="J95" s="45"/>
      <c r="K95" s="47">
        <v>96288</v>
      </c>
      <c r="L95" s="47">
        <f t="shared" si="0"/>
        <v>1273968213.9795675</v>
      </c>
    </row>
    <row r="96" spans="1:12" ht="49.5" x14ac:dyDescent="0.3">
      <c r="A96" s="1"/>
      <c r="B96" s="53" t="s">
        <v>128</v>
      </c>
      <c r="C96" s="40">
        <v>2597</v>
      </c>
      <c r="D96" s="40"/>
      <c r="E96" s="49" t="s">
        <v>129</v>
      </c>
      <c r="F96" s="49" t="s">
        <v>130</v>
      </c>
      <c r="G96" s="41"/>
      <c r="H96" s="44" t="s">
        <v>131</v>
      </c>
      <c r="I96" s="41"/>
      <c r="J96" s="45"/>
      <c r="K96" s="45">
        <v>15000</v>
      </c>
      <c r="L96" s="47">
        <f t="shared" si="0"/>
        <v>1273953213.9795675</v>
      </c>
    </row>
    <row r="97" spans="1:12" ht="33" x14ac:dyDescent="0.3">
      <c r="A97" s="1"/>
      <c r="B97" s="53">
        <v>44846</v>
      </c>
      <c r="C97" s="40">
        <v>2599</v>
      </c>
      <c r="D97" s="40"/>
      <c r="E97" s="49" t="s">
        <v>132</v>
      </c>
      <c r="F97" s="49" t="s">
        <v>133</v>
      </c>
      <c r="G97" s="41"/>
      <c r="H97" s="44" t="s">
        <v>134</v>
      </c>
      <c r="I97" s="41"/>
      <c r="J97" s="45"/>
      <c r="K97" s="45">
        <v>48000</v>
      </c>
      <c r="L97" s="47">
        <f t="shared" si="0"/>
        <v>1273905213.9795675</v>
      </c>
    </row>
    <row r="98" spans="1:12" ht="33" x14ac:dyDescent="0.3">
      <c r="A98" s="1"/>
      <c r="B98" s="53" t="s">
        <v>128</v>
      </c>
      <c r="C98" s="40">
        <v>2602</v>
      </c>
      <c r="D98" s="40"/>
      <c r="E98" s="49" t="s">
        <v>135</v>
      </c>
      <c r="F98" s="49" t="s">
        <v>136</v>
      </c>
      <c r="G98" s="41"/>
      <c r="H98" s="44" t="s">
        <v>137</v>
      </c>
      <c r="I98" s="41"/>
      <c r="J98" s="45"/>
      <c r="K98" s="45">
        <v>41300</v>
      </c>
      <c r="L98" s="47">
        <f t="shared" si="0"/>
        <v>1273863913.9795675</v>
      </c>
    </row>
    <row r="99" spans="1:12" ht="49.5" x14ac:dyDescent="0.3">
      <c r="A99" s="1"/>
      <c r="B99" s="53">
        <v>44846</v>
      </c>
      <c r="C99" s="40">
        <v>2612</v>
      </c>
      <c r="D99" s="40"/>
      <c r="E99" s="49" t="s">
        <v>67</v>
      </c>
      <c r="F99" s="49" t="s">
        <v>138</v>
      </c>
      <c r="G99" s="41"/>
      <c r="H99" s="44" t="s">
        <v>139</v>
      </c>
      <c r="I99" s="41"/>
      <c r="J99" s="45"/>
      <c r="K99" s="45">
        <v>17623030.629999999</v>
      </c>
      <c r="L99" s="47">
        <f t="shared" si="0"/>
        <v>1256240883.3495674</v>
      </c>
    </row>
    <row r="100" spans="1:12" ht="33" x14ac:dyDescent="0.3">
      <c r="A100" s="1"/>
      <c r="B100" s="53">
        <v>44846</v>
      </c>
      <c r="C100" s="40">
        <v>2615</v>
      </c>
      <c r="D100" s="40"/>
      <c r="E100" s="49" t="s">
        <v>140</v>
      </c>
      <c r="F100" s="49" t="s">
        <v>141</v>
      </c>
      <c r="G100" s="41"/>
      <c r="H100" s="44" t="s">
        <v>142</v>
      </c>
      <c r="I100" s="41"/>
      <c r="J100" s="45"/>
      <c r="K100" s="45">
        <v>43660</v>
      </c>
      <c r="L100" s="47">
        <f t="shared" si="0"/>
        <v>1256197223.3495674</v>
      </c>
    </row>
    <row r="101" spans="1:12" ht="33" x14ac:dyDescent="0.3">
      <c r="A101" s="1"/>
      <c r="B101" s="53" t="s">
        <v>128</v>
      </c>
      <c r="C101" s="40">
        <v>2617</v>
      </c>
      <c r="D101" s="40"/>
      <c r="E101" s="49" t="s">
        <v>143</v>
      </c>
      <c r="F101" s="49" t="s">
        <v>144</v>
      </c>
      <c r="G101" s="41"/>
      <c r="H101" s="44" t="s">
        <v>145</v>
      </c>
      <c r="I101" s="41"/>
      <c r="J101" s="45"/>
      <c r="K101" s="47">
        <v>26606.400000000001</v>
      </c>
      <c r="L101" s="47">
        <f t="shared" si="0"/>
        <v>1256170616.9495673</v>
      </c>
    </row>
    <row r="102" spans="1:12" ht="33" x14ac:dyDescent="0.3">
      <c r="A102" s="1"/>
      <c r="B102" s="53">
        <v>44846</v>
      </c>
      <c r="C102" s="40">
        <v>2621</v>
      </c>
      <c r="D102" s="40"/>
      <c r="E102" s="49" t="s">
        <v>90</v>
      </c>
      <c r="F102" s="49" t="s">
        <v>91</v>
      </c>
      <c r="G102" s="41"/>
      <c r="H102" s="44" t="s">
        <v>146</v>
      </c>
      <c r="I102" s="41"/>
      <c r="J102" s="45"/>
      <c r="K102" s="47">
        <v>13570</v>
      </c>
      <c r="L102" s="47">
        <f t="shared" si="0"/>
        <v>1256157046.9495673</v>
      </c>
    </row>
    <row r="103" spans="1:12" ht="33" x14ac:dyDescent="0.3">
      <c r="A103" s="1"/>
      <c r="B103" s="53">
        <v>44846</v>
      </c>
      <c r="C103" s="40">
        <v>2628</v>
      </c>
      <c r="D103" s="40"/>
      <c r="E103" s="49" t="s">
        <v>90</v>
      </c>
      <c r="F103" s="49" t="s">
        <v>147</v>
      </c>
      <c r="G103" s="41"/>
      <c r="H103" s="44" t="s">
        <v>148</v>
      </c>
      <c r="I103" s="41"/>
      <c r="J103" s="45"/>
      <c r="K103" s="47">
        <v>23600</v>
      </c>
      <c r="L103" s="47">
        <f t="shared" si="0"/>
        <v>1256133446.9495673</v>
      </c>
    </row>
    <row r="104" spans="1:12" ht="49.5" x14ac:dyDescent="0.3">
      <c r="A104" s="1"/>
      <c r="B104" s="53">
        <v>44846</v>
      </c>
      <c r="C104" s="40">
        <v>2633</v>
      </c>
      <c r="D104" s="40"/>
      <c r="E104" s="49" t="s">
        <v>149</v>
      </c>
      <c r="F104" s="49" t="s">
        <v>150</v>
      </c>
      <c r="G104" s="41"/>
      <c r="H104" s="44" t="s">
        <v>151</v>
      </c>
      <c r="I104" s="41"/>
      <c r="J104" s="45"/>
      <c r="K104" s="47">
        <v>300000</v>
      </c>
      <c r="L104" s="47">
        <f t="shared" si="0"/>
        <v>1255833446.9495673</v>
      </c>
    </row>
    <row r="105" spans="1:12" ht="33" x14ac:dyDescent="0.3">
      <c r="A105" s="1"/>
      <c r="B105" s="53">
        <v>44847</v>
      </c>
      <c r="C105" s="40">
        <v>2636</v>
      </c>
      <c r="D105" s="40"/>
      <c r="E105" s="49" t="s">
        <v>152</v>
      </c>
      <c r="F105" s="49" t="s">
        <v>153</v>
      </c>
      <c r="G105" s="41"/>
      <c r="H105" s="44" t="s">
        <v>154</v>
      </c>
      <c r="I105" s="41"/>
      <c r="J105" s="45"/>
      <c r="K105" s="47">
        <v>199835.07</v>
      </c>
      <c r="L105" s="47">
        <f t="shared" si="0"/>
        <v>1255633611.8795674</v>
      </c>
    </row>
    <row r="106" spans="1:12" ht="66" x14ac:dyDescent="0.3">
      <c r="A106" s="1"/>
      <c r="B106" s="53">
        <v>44847</v>
      </c>
      <c r="C106" s="40">
        <v>2638</v>
      </c>
      <c r="D106" s="40"/>
      <c r="E106" s="49" t="s">
        <v>125</v>
      </c>
      <c r="F106" s="49" t="s">
        <v>126</v>
      </c>
      <c r="G106" s="41"/>
      <c r="H106" s="44" t="s">
        <v>155</v>
      </c>
      <c r="I106" s="41"/>
      <c r="J106" s="45"/>
      <c r="K106" s="45">
        <v>69171.600000000006</v>
      </c>
      <c r="L106" s="47">
        <f t="shared" si="0"/>
        <v>1255564440.2795675</v>
      </c>
    </row>
    <row r="107" spans="1:12" ht="33" x14ac:dyDescent="0.3">
      <c r="A107" s="1"/>
      <c r="B107" s="53">
        <v>44847</v>
      </c>
      <c r="C107" s="40">
        <v>2648</v>
      </c>
      <c r="D107" s="40"/>
      <c r="E107" s="49" t="s">
        <v>156</v>
      </c>
      <c r="F107" s="49" t="s">
        <v>130</v>
      </c>
      <c r="G107" s="41"/>
      <c r="H107" s="44" t="s">
        <v>157</v>
      </c>
      <c r="I107" s="41"/>
      <c r="J107" s="45"/>
      <c r="K107" s="45">
        <v>15000</v>
      </c>
      <c r="L107" s="47">
        <f t="shared" si="0"/>
        <v>1255549440.2795675</v>
      </c>
    </row>
    <row r="108" spans="1:12" ht="33" x14ac:dyDescent="0.3">
      <c r="A108" s="1"/>
      <c r="B108" s="53" t="s">
        <v>158</v>
      </c>
      <c r="C108" s="40">
        <v>2650</v>
      </c>
      <c r="D108" s="40"/>
      <c r="E108" s="49" t="s">
        <v>159</v>
      </c>
      <c r="F108" s="49" t="s">
        <v>160</v>
      </c>
      <c r="G108" s="41"/>
      <c r="H108" s="44" t="s">
        <v>161</v>
      </c>
      <c r="I108" s="41"/>
      <c r="J108" s="45"/>
      <c r="K108" s="45">
        <v>64428</v>
      </c>
      <c r="L108" s="47">
        <f t="shared" si="0"/>
        <v>1255485012.2795675</v>
      </c>
    </row>
    <row r="109" spans="1:12" ht="49.5" x14ac:dyDescent="0.3">
      <c r="A109" s="1"/>
      <c r="B109" s="53" t="s">
        <v>158</v>
      </c>
      <c r="C109" s="40">
        <v>2653</v>
      </c>
      <c r="D109" s="40"/>
      <c r="E109" s="49" t="s">
        <v>162</v>
      </c>
      <c r="F109" s="49" t="s">
        <v>163</v>
      </c>
      <c r="G109" s="41"/>
      <c r="H109" s="44" t="s">
        <v>164</v>
      </c>
      <c r="I109" s="41"/>
      <c r="J109" s="45"/>
      <c r="K109" s="45">
        <v>9874</v>
      </c>
      <c r="L109" s="47">
        <f t="shared" si="0"/>
        <v>1255475138.2795675</v>
      </c>
    </row>
    <row r="110" spans="1:12" ht="33" x14ac:dyDescent="0.3">
      <c r="A110" s="1"/>
      <c r="B110" s="53" t="s">
        <v>165</v>
      </c>
      <c r="C110" s="40">
        <v>2690</v>
      </c>
      <c r="D110" s="40"/>
      <c r="E110" s="49" t="s">
        <v>166</v>
      </c>
      <c r="F110" s="49" t="s">
        <v>167</v>
      </c>
      <c r="G110" s="41"/>
      <c r="H110" s="44" t="s">
        <v>168</v>
      </c>
      <c r="I110" s="41"/>
      <c r="J110" s="54"/>
      <c r="K110" s="45">
        <v>1078476.73</v>
      </c>
      <c r="L110" s="47">
        <f t="shared" si="0"/>
        <v>1254396661.5495675</v>
      </c>
    </row>
    <row r="111" spans="1:12" ht="49.5" x14ac:dyDescent="0.3">
      <c r="A111" s="1"/>
      <c r="B111" s="53">
        <v>44852</v>
      </c>
      <c r="C111" s="40">
        <v>2694</v>
      </c>
      <c r="D111" s="40"/>
      <c r="E111" s="49" t="s">
        <v>67</v>
      </c>
      <c r="F111" s="49" t="s">
        <v>169</v>
      </c>
      <c r="G111" s="41"/>
      <c r="H111" s="44" t="s">
        <v>170</v>
      </c>
      <c r="I111" s="41"/>
      <c r="J111" s="45"/>
      <c r="K111" s="45">
        <v>5036612.5599999996</v>
      </c>
      <c r="L111" s="47">
        <f t="shared" si="0"/>
        <v>1249360048.9895675</v>
      </c>
    </row>
    <row r="112" spans="1:12" ht="66" x14ac:dyDescent="0.3">
      <c r="A112" s="1"/>
      <c r="B112" s="53">
        <v>44852</v>
      </c>
      <c r="C112" s="40">
        <v>2697</v>
      </c>
      <c r="D112" s="40"/>
      <c r="E112" s="49" t="s">
        <v>171</v>
      </c>
      <c r="F112" s="49" t="s">
        <v>172</v>
      </c>
      <c r="G112" s="41"/>
      <c r="H112" s="44" t="s">
        <v>173</v>
      </c>
      <c r="I112" s="41"/>
      <c r="J112" s="45"/>
      <c r="K112" s="45">
        <v>16632491.76</v>
      </c>
      <c r="L112" s="47">
        <f t="shared" si="0"/>
        <v>1232727557.2295675</v>
      </c>
    </row>
    <row r="113" spans="1:12" ht="49.5" x14ac:dyDescent="0.3">
      <c r="A113" s="1"/>
      <c r="B113" s="53">
        <v>44852</v>
      </c>
      <c r="C113" s="40">
        <v>2701</v>
      </c>
      <c r="D113" s="40"/>
      <c r="E113" s="49" t="s">
        <v>67</v>
      </c>
      <c r="F113" s="49" t="s">
        <v>174</v>
      </c>
      <c r="G113" s="41"/>
      <c r="H113" s="44" t="s">
        <v>175</v>
      </c>
      <c r="I113" s="41"/>
      <c r="J113" s="45"/>
      <c r="K113" s="45">
        <v>2196099.83</v>
      </c>
      <c r="L113" s="47">
        <f t="shared" si="0"/>
        <v>1230531457.3995676</v>
      </c>
    </row>
    <row r="114" spans="1:12" ht="49.5" x14ac:dyDescent="0.3">
      <c r="A114" s="1"/>
      <c r="B114" s="53">
        <v>44853</v>
      </c>
      <c r="C114" s="55" t="s">
        <v>176</v>
      </c>
      <c r="D114" s="40"/>
      <c r="E114" s="49" t="s">
        <v>177</v>
      </c>
      <c r="F114" s="49" t="s">
        <v>178</v>
      </c>
      <c r="G114" s="41"/>
      <c r="H114" s="44" t="s">
        <v>179</v>
      </c>
      <c r="I114" s="41"/>
      <c r="J114" s="45"/>
      <c r="K114" s="45">
        <v>225450</v>
      </c>
      <c r="L114" s="47">
        <f t="shared" si="0"/>
        <v>1230306007.3995676</v>
      </c>
    </row>
    <row r="115" spans="1:12" ht="33" x14ac:dyDescent="0.3">
      <c r="A115" s="1"/>
      <c r="B115" s="53">
        <v>44853</v>
      </c>
      <c r="C115" s="40">
        <v>2717</v>
      </c>
      <c r="D115" s="40"/>
      <c r="E115" s="49" t="s">
        <v>90</v>
      </c>
      <c r="F115" s="49" t="s">
        <v>91</v>
      </c>
      <c r="G115" s="41"/>
      <c r="H115" s="44" t="s">
        <v>180</v>
      </c>
      <c r="I115" s="41"/>
      <c r="J115" s="45"/>
      <c r="K115" s="45">
        <v>23600</v>
      </c>
      <c r="L115" s="47">
        <f t="shared" si="0"/>
        <v>1230282407.3995676</v>
      </c>
    </row>
    <row r="116" spans="1:12" ht="33" x14ac:dyDescent="0.3">
      <c r="A116" s="1"/>
      <c r="B116" s="53">
        <v>44853</v>
      </c>
      <c r="C116" s="40">
        <v>2721</v>
      </c>
      <c r="D116" s="40"/>
      <c r="E116" s="49" t="s">
        <v>90</v>
      </c>
      <c r="F116" s="49" t="s">
        <v>181</v>
      </c>
      <c r="G116" s="41"/>
      <c r="H116" s="44" t="s">
        <v>182</v>
      </c>
      <c r="I116" s="41"/>
      <c r="J116" s="45"/>
      <c r="K116" s="45">
        <v>11800</v>
      </c>
      <c r="L116" s="47">
        <f t="shared" si="0"/>
        <v>1230270607.3995676</v>
      </c>
    </row>
    <row r="117" spans="1:12" ht="33" x14ac:dyDescent="0.3">
      <c r="A117" s="1"/>
      <c r="B117" s="53">
        <v>44853</v>
      </c>
      <c r="C117" s="40">
        <v>2728</v>
      </c>
      <c r="D117" s="40"/>
      <c r="E117" s="49" t="s">
        <v>156</v>
      </c>
      <c r="F117" s="49" t="s">
        <v>183</v>
      </c>
      <c r="G117" s="41"/>
      <c r="H117" s="44" t="s">
        <v>184</v>
      </c>
      <c r="I117" s="41"/>
      <c r="J117" s="45"/>
      <c r="K117" s="47">
        <v>31845</v>
      </c>
      <c r="L117" s="47">
        <f t="shared" si="0"/>
        <v>1230238762.3995676</v>
      </c>
    </row>
    <row r="118" spans="1:12" ht="60" x14ac:dyDescent="0.3">
      <c r="A118" s="1"/>
      <c r="B118" s="53">
        <v>44853</v>
      </c>
      <c r="C118" s="40">
        <v>2730</v>
      </c>
      <c r="D118" s="40"/>
      <c r="E118" s="49" t="s">
        <v>185</v>
      </c>
      <c r="F118" s="49" t="s">
        <v>186</v>
      </c>
      <c r="G118" s="41"/>
      <c r="H118" s="44" t="s">
        <v>187</v>
      </c>
      <c r="I118" s="41"/>
      <c r="J118" s="45"/>
      <c r="K118" s="47">
        <v>41303.760000000002</v>
      </c>
      <c r="L118" s="47">
        <f t="shared" si="0"/>
        <v>1230197458.6395676</v>
      </c>
    </row>
    <row r="119" spans="1:12" ht="49.5" x14ac:dyDescent="0.3">
      <c r="A119" s="1"/>
      <c r="B119" s="53">
        <v>44853</v>
      </c>
      <c r="C119" s="40">
        <v>2742</v>
      </c>
      <c r="D119" s="40"/>
      <c r="E119" s="49" t="s">
        <v>67</v>
      </c>
      <c r="F119" s="49" t="s">
        <v>188</v>
      </c>
      <c r="G119" s="41"/>
      <c r="H119" s="44" t="s">
        <v>189</v>
      </c>
      <c r="I119" s="41"/>
      <c r="J119" s="45"/>
      <c r="K119" s="47">
        <v>8867136.4700000007</v>
      </c>
      <c r="L119" s="47">
        <f t="shared" si="0"/>
        <v>1221330322.1695676</v>
      </c>
    </row>
    <row r="120" spans="1:12" ht="66" x14ac:dyDescent="0.3">
      <c r="A120" s="1"/>
      <c r="B120" s="53">
        <v>44853</v>
      </c>
      <c r="C120" s="40">
        <v>2748</v>
      </c>
      <c r="D120" s="40"/>
      <c r="E120" s="49" t="s">
        <v>190</v>
      </c>
      <c r="F120" s="49" t="s">
        <v>191</v>
      </c>
      <c r="G120" s="41"/>
      <c r="H120" s="44" t="s">
        <v>192</v>
      </c>
      <c r="I120" s="41"/>
      <c r="J120" s="45"/>
      <c r="K120" s="47">
        <v>69525.600000000006</v>
      </c>
      <c r="L120" s="47">
        <f t="shared" si="0"/>
        <v>1221260796.5695677</v>
      </c>
    </row>
    <row r="121" spans="1:12" ht="33" x14ac:dyDescent="0.3">
      <c r="A121" s="1"/>
      <c r="B121" s="53">
        <v>44854</v>
      </c>
      <c r="C121" s="40">
        <v>2760</v>
      </c>
      <c r="D121" s="40"/>
      <c r="E121" s="49" t="s">
        <v>193</v>
      </c>
      <c r="F121" s="49" t="s">
        <v>194</v>
      </c>
      <c r="G121" s="41"/>
      <c r="H121" s="44" t="s">
        <v>195</v>
      </c>
      <c r="I121" s="41"/>
      <c r="J121" s="45"/>
      <c r="K121" s="47">
        <v>121772.15</v>
      </c>
      <c r="L121" s="47">
        <f t="shared" si="0"/>
        <v>1221139024.4195676</v>
      </c>
    </row>
    <row r="122" spans="1:12" ht="49.5" x14ac:dyDescent="0.3">
      <c r="A122" s="1"/>
      <c r="B122" s="53">
        <v>44855</v>
      </c>
      <c r="C122" s="40">
        <v>2776</v>
      </c>
      <c r="D122" s="40"/>
      <c r="E122" s="49" t="s">
        <v>166</v>
      </c>
      <c r="F122" s="49" t="s">
        <v>196</v>
      </c>
      <c r="G122" s="41"/>
      <c r="H122" s="56" t="s">
        <v>197</v>
      </c>
      <c r="I122" s="41"/>
      <c r="J122" s="54"/>
      <c r="K122" s="47">
        <v>2780486.39</v>
      </c>
      <c r="L122" s="47">
        <f t="shared" si="0"/>
        <v>1218358538.0295675</v>
      </c>
    </row>
    <row r="123" spans="1:12" ht="49.5" x14ac:dyDescent="0.3">
      <c r="A123" s="1"/>
      <c r="B123" s="53">
        <v>44855</v>
      </c>
      <c r="C123" s="40">
        <v>2780</v>
      </c>
      <c r="D123" s="40"/>
      <c r="E123" s="49" t="s">
        <v>198</v>
      </c>
      <c r="F123" s="52" t="s">
        <v>97</v>
      </c>
      <c r="G123" s="41"/>
      <c r="H123" s="44" t="s">
        <v>199</v>
      </c>
      <c r="I123" s="41"/>
      <c r="J123" s="45"/>
      <c r="K123" s="47">
        <v>950097.58</v>
      </c>
      <c r="L123" s="47">
        <f t="shared" si="0"/>
        <v>1217408440.4495676</v>
      </c>
    </row>
    <row r="124" spans="1:12" ht="33" x14ac:dyDescent="0.3">
      <c r="A124" s="1"/>
      <c r="B124" s="53">
        <v>44855</v>
      </c>
      <c r="C124" s="40">
        <v>2783</v>
      </c>
      <c r="D124" s="40"/>
      <c r="E124" s="49" t="s">
        <v>166</v>
      </c>
      <c r="F124" s="49" t="s">
        <v>200</v>
      </c>
      <c r="G124" s="41"/>
      <c r="H124" s="44" t="s">
        <v>201</v>
      </c>
      <c r="I124" s="41"/>
      <c r="J124" s="45"/>
      <c r="K124" s="47">
        <v>56440800.060000002</v>
      </c>
      <c r="L124" s="47">
        <f t="shared" si="0"/>
        <v>1160967640.3895676</v>
      </c>
    </row>
    <row r="125" spans="1:12" ht="45" x14ac:dyDescent="0.3">
      <c r="A125" s="1"/>
      <c r="B125" s="53">
        <v>44858</v>
      </c>
      <c r="C125" s="40">
        <v>2796</v>
      </c>
      <c r="D125" s="40"/>
      <c r="E125" s="49" t="s">
        <v>202</v>
      </c>
      <c r="F125" s="49" t="s">
        <v>119</v>
      </c>
      <c r="G125" s="41"/>
      <c r="H125" s="44" t="s">
        <v>203</v>
      </c>
      <c r="I125" s="41"/>
      <c r="J125" s="45"/>
      <c r="K125" s="47">
        <v>12828500</v>
      </c>
      <c r="L125" s="47">
        <f t="shared" si="0"/>
        <v>1148139140.3895676</v>
      </c>
    </row>
    <row r="126" spans="1:12" ht="66" x14ac:dyDescent="0.3">
      <c r="A126" s="1"/>
      <c r="B126" s="53">
        <v>44858</v>
      </c>
      <c r="C126" s="40">
        <v>2799</v>
      </c>
      <c r="D126" s="40"/>
      <c r="E126" s="49" t="s">
        <v>204</v>
      </c>
      <c r="F126" s="49" t="s">
        <v>205</v>
      </c>
      <c r="G126" s="41"/>
      <c r="H126" s="44" t="s">
        <v>206</v>
      </c>
      <c r="I126" s="41"/>
      <c r="J126" s="45"/>
      <c r="K126" s="47">
        <v>28067523.079999998</v>
      </c>
      <c r="L126" s="47">
        <f t="shared" si="0"/>
        <v>1120071617.3095677</v>
      </c>
    </row>
    <row r="127" spans="1:12" ht="49.5" x14ac:dyDescent="0.3">
      <c r="A127" s="1"/>
      <c r="B127" s="53">
        <v>44858</v>
      </c>
      <c r="C127" s="40">
        <v>2811</v>
      </c>
      <c r="D127" s="40"/>
      <c r="E127" s="49" t="s">
        <v>171</v>
      </c>
      <c r="F127" s="49" t="s">
        <v>207</v>
      </c>
      <c r="G127" s="41"/>
      <c r="H127" s="44" t="s">
        <v>208</v>
      </c>
      <c r="I127" s="41"/>
      <c r="J127" s="45"/>
      <c r="K127" s="47">
        <v>7191584.8099999996</v>
      </c>
      <c r="L127" s="47">
        <f t="shared" si="0"/>
        <v>1112880032.4995677</v>
      </c>
    </row>
    <row r="128" spans="1:12" ht="45" x14ac:dyDescent="0.3">
      <c r="A128" s="1"/>
      <c r="B128" s="53">
        <v>44858</v>
      </c>
      <c r="C128" s="40">
        <v>2813</v>
      </c>
      <c r="D128" s="40"/>
      <c r="E128" s="49" t="s">
        <v>209</v>
      </c>
      <c r="F128" s="49" t="s">
        <v>210</v>
      </c>
      <c r="G128" s="41"/>
      <c r="H128" s="44" t="s">
        <v>211</v>
      </c>
      <c r="I128" s="41"/>
      <c r="J128" s="45"/>
      <c r="K128" s="47">
        <v>114859.25</v>
      </c>
      <c r="L128" s="47">
        <f t="shared" si="0"/>
        <v>1112765173.2495677</v>
      </c>
    </row>
    <row r="129" spans="1:12" ht="45" x14ac:dyDescent="0.3">
      <c r="A129" s="1"/>
      <c r="B129" s="53">
        <v>44858</v>
      </c>
      <c r="C129" s="40">
        <v>2815</v>
      </c>
      <c r="D129" s="40"/>
      <c r="E129" s="49" t="s">
        <v>209</v>
      </c>
      <c r="F129" s="49" t="s">
        <v>119</v>
      </c>
      <c r="G129" s="41"/>
      <c r="H129" s="44" t="s">
        <v>212</v>
      </c>
      <c r="I129" s="41"/>
      <c r="J129" s="45"/>
      <c r="K129" s="47">
        <v>3959.39</v>
      </c>
      <c r="L129" s="47">
        <f t="shared" si="0"/>
        <v>1112761213.8595676</v>
      </c>
    </row>
    <row r="130" spans="1:12" ht="45" x14ac:dyDescent="0.3">
      <c r="A130" s="1"/>
      <c r="B130" s="53" t="s">
        <v>213</v>
      </c>
      <c r="C130" s="40">
        <v>2817</v>
      </c>
      <c r="D130" s="40"/>
      <c r="E130" s="49" t="s">
        <v>214</v>
      </c>
      <c r="F130" s="49" t="s">
        <v>210</v>
      </c>
      <c r="G130" s="41"/>
      <c r="H130" s="44" t="s">
        <v>215</v>
      </c>
      <c r="I130" s="41"/>
      <c r="J130" s="45"/>
      <c r="K130" s="47">
        <v>28600</v>
      </c>
      <c r="L130" s="47">
        <f t="shared" si="0"/>
        <v>1112732613.8595676</v>
      </c>
    </row>
    <row r="131" spans="1:12" ht="49.5" x14ac:dyDescent="0.3">
      <c r="A131" s="1"/>
      <c r="B131" s="53">
        <v>44858</v>
      </c>
      <c r="C131" s="40">
        <v>2823</v>
      </c>
      <c r="D131" s="40"/>
      <c r="E131" s="49" t="s">
        <v>171</v>
      </c>
      <c r="F131" s="49" t="s">
        <v>216</v>
      </c>
      <c r="G131" s="41"/>
      <c r="H131" s="44" t="s">
        <v>217</v>
      </c>
      <c r="I131" s="41"/>
      <c r="J131" s="45"/>
      <c r="K131" s="47">
        <v>5994704.1600000001</v>
      </c>
      <c r="L131" s="47">
        <f t="shared" si="0"/>
        <v>1106737909.6995676</v>
      </c>
    </row>
    <row r="132" spans="1:12" ht="45" x14ac:dyDescent="0.3">
      <c r="A132" s="1"/>
      <c r="B132" s="53">
        <v>44859</v>
      </c>
      <c r="C132" s="40">
        <v>2829</v>
      </c>
      <c r="D132" s="40"/>
      <c r="E132" s="49" t="s">
        <v>218</v>
      </c>
      <c r="F132" s="49" t="s">
        <v>119</v>
      </c>
      <c r="G132" s="41"/>
      <c r="H132" s="44" t="s">
        <v>219</v>
      </c>
      <c r="I132" s="41"/>
      <c r="J132" s="45"/>
      <c r="K132" s="47">
        <v>23333.34</v>
      </c>
      <c r="L132" s="47">
        <f t="shared" si="0"/>
        <v>1106714576.3595676</v>
      </c>
    </row>
    <row r="133" spans="1:12" ht="33" x14ac:dyDescent="0.3">
      <c r="A133" s="1"/>
      <c r="B133" s="53">
        <v>44860</v>
      </c>
      <c r="C133" s="40">
        <v>2834</v>
      </c>
      <c r="D133" s="40"/>
      <c r="E133" s="49" t="s">
        <v>220</v>
      </c>
      <c r="F133" s="49" t="s">
        <v>221</v>
      </c>
      <c r="G133" s="41"/>
      <c r="H133" s="44" t="s">
        <v>222</v>
      </c>
      <c r="I133" s="41"/>
      <c r="J133" s="45"/>
      <c r="K133" s="47">
        <v>126260</v>
      </c>
      <c r="L133" s="47">
        <f t="shared" si="0"/>
        <v>1106588316.3595676</v>
      </c>
    </row>
    <row r="134" spans="1:12" ht="90" x14ac:dyDescent="0.3">
      <c r="A134" s="1"/>
      <c r="B134" s="53">
        <v>44860</v>
      </c>
      <c r="C134" s="40">
        <v>2836</v>
      </c>
      <c r="D134" s="40"/>
      <c r="E134" s="49" t="s">
        <v>223</v>
      </c>
      <c r="F134" s="49" t="s">
        <v>103</v>
      </c>
      <c r="G134" s="41"/>
      <c r="H134" s="44" t="s">
        <v>224</v>
      </c>
      <c r="I134" s="41"/>
      <c r="J134" s="45"/>
      <c r="K134" s="47">
        <v>131035.16</v>
      </c>
      <c r="L134" s="47">
        <f t="shared" ref="L134:L147" si="1">+L133+J134-K134</f>
        <v>1106457281.1995676</v>
      </c>
    </row>
    <row r="135" spans="1:12" ht="33" x14ac:dyDescent="0.3">
      <c r="A135" s="1"/>
      <c r="B135" s="53">
        <v>44860</v>
      </c>
      <c r="C135" s="40">
        <v>2844</v>
      </c>
      <c r="D135" s="40"/>
      <c r="E135" s="49" t="s">
        <v>225</v>
      </c>
      <c r="F135" s="49" t="s">
        <v>226</v>
      </c>
      <c r="G135" s="41"/>
      <c r="H135" s="44" t="s">
        <v>227</v>
      </c>
      <c r="I135" s="41"/>
      <c r="J135" s="45"/>
      <c r="K135" s="47">
        <v>99946</v>
      </c>
      <c r="L135" s="47">
        <f t="shared" si="1"/>
        <v>1106357335.1995676</v>
      </c>
    </row>
    <row r="136" spans="1:12" ht="49.5" x14ac:dyDescent="0.3">
      <c r="A136" s="1"/>
      <c r="B136" s="53">
        <v>44860</v>
      </c>
      <c r="C136" s="40">
        <v>2850</v>
      </c>
      <c r="D136" s="40"/>
      <c r="E136" s="49" t="s">
        <v>228</v>
      </c>
      <c r="F136" s="49" t="s">
        <v>229</v>
      </c>
      <c r="G136" s="41"/>
      <c r="H136" s="44" t="s">
        <v>230</v>
      </c>
      <c r="I136" s="41"/>
      <c r="J136" s="45"/>
      <c r="K136" s="47">
        <v>197532</v>
      </c>
      <c r="L136" s="47">
        <f t="shared" si="1"/>
        <v>1106159803.1995676</v>
      </c>
    </row>
    <row r="137" spans="1:12" ht="33" x14ac:dyDescent="0.3">
      <c r="A137" s="1"/>
      <c r="B137" s="53">
        <v>44860</v>
      </c>
      <c r="C137" s="40">
        <v>2852</v>
      </c>
      <c r="D137" s="40"/>
      <c r="E137" s="49" t="s">
        <v>225</v>
      </c>
      <c r="F137" s="49" t="s">
        <v>231</v>
      </c>
      <c r="G137" s="41"/>
      <c r="H137" s="44" t="s">
        <v>232</v>
      </c>
      <c r="I137" s="41"/>
      <c r="J137" s="45"/>
      <c r="K137" s="47">
        <v>1017608.4</v>
      </c>
      <c r="L137" s="47">
        <f t="shared" si="1"/>
        <v>1105142194.7995675</v>
      </c>
    </row>
    <row r="138" spans="1:12" ht="33" x14ac:dyDescent="0.25">
      <c r="B138" s="53">
        <v>44860</v>
      </c>
      <c r="C138" s="40">
        <v>2854</v>
      </c>
      <c r="D138" s="40"/>
      <c r="E138" s="49" t="s">
        <v>225</v>
      </c>
      <c r="F138" s="49" t="s">
        <v>233</v>
      </c>
      <c r="G138" s="41"/>
      <c r="H138" s="44" t="s">
        <v>234</v>
      </c>
      <c r="I138" s="41"/>
      <c r="J138" s="45"/>
      <c r="K138" s="47">
        <v>12390</v>
      </c>
      <c r="L138" s="47">
        <f t="shared" si="1"/>
        <v>1105129804.7995675</v>
      </c>
    </row>
    <row r="139" spans="1:12" ht="33" x14ac:dyDescent="0.25">
      <c r="B139" s="53">
        <v>44860</v>
      </c>
      <c r="C139" s="40">
        <v>2856</v>
      </c>
      <c r="D139" s="40"/>
      <c r="E139" s="49" t="s">
        <v>235</v>
      </c>
      <c r="F139" s="49" t="s">
        <v>94</v>
      </c>
      <c r="G139" s="41"/>
      <c r="H139" s="44" t="s">
        <v>236</v>
      </c>
      <c r="I139" s="41"/>
      <c r="J139" s="45"/>
      <c r="K139" s="47">
        <v>26638.5</v>
      </c>
      <c r="L139" s="47">
        <f t="shared" si="1"/>
        <v>1105103166.2995675</v>
      </c>
    </row>
    <row r="140" spans="1:12" ht="16.5" x14ac:dyDescent="0.25">
      <c r="B140" s="53">
        <v>44860</v>
      </c>
      <c r="C140" s="40">
        <v>2858</v>
      </c>
      <c r="D140" s="40"/>
      <c r="E140" s="49" t="s">
        <v>237</v>
      </c>
      <c r="F140" s="49" t="s">
        <v>141</v>
      </c>
      <c r="G140" s="41"/>
      <c r="H140" s="44" t="s">
        <v>238</v>
      </c>
      <c r="I140" s="41"/>
      <c r="J140" s="45"/>
      <c r="K140" s="47">
        <v>3304</v>
      </c>
      <c r="L140" s="47">
        <f t="shared" si="1"/>
        <v>1105099862.2995675</v>
      </c>
    </row>
    <row r="141" spans="1:12" ht="33" x14ac:dyDescent="0.25">
      <c r="B141" s="53">
        <v>44860</v>
      </c>
      <c r="C141" s="40">
        <v>2860</v>
      </c>
      <c r="D141" s="40"/>
      <c r="E141" s="49" t="s">
        <v>235</v>
      </c>
      <c r="F141" s="49" t="s">
        <v>239</v>
      </c>
      <c r="G141" s="41"/>
      <c r="H141" s="44" t="s">
        <v>240</v>
      </c>
      <c r="I141" s="41"/>
      <c r="J141" s="45"/>
      <c r="K141" s="47">
        <v>33146.199999999997</v>
      </c>
      <c r="L141" s="47">
        <f t="shared" si="1"/>
        <v>1105066716.0995674</v>
      </c>
    </row>
    <row r="142" spans="1:12" ht="33" x14ac:dyDescent="0.25">
      <c r="B142" s="53">
        <v>44860</v>
      </c>
      <c r="C142" s="40">
        <v>2866</v>
      </c>
      <c r="D142" s="40"/>
      <c r="E142" s="49" t="s">
        <v>90</v>
      </c>
      <c r="F142" s="49" t="s">
        <v>147</v>
      </c>
      <c r="G142" s="41"/>
      <c r="H142" s="44" t="s">
        <v>241</v>
      </c>
      <c r="I142" s="41"/>
      <c r="J142" s="45"/>
      <c r="K142" s="47">
        <v>23600</v>
      </c>
      <c r="L142" s="47">
        <f t="shared" si="1"/>
        <v>1105043116.0995674</v>
      </c>
    </row>
    <row r="143" spans="1:12" ht="49.5" x14ac:dyDescent="0.25">
      <c r="B143" s="53">
        <v>44860</v>
      </c>
      <c r="C143" s="40">
        <v>2868</v>
      </c>
      <c r="D143" s="40"/>
      <c r="E143" s="49" t="s">
        <v>171</v>
      </c>
      <c r="F143" s="49" t="s">
        <v>242</v>
      </c>
      <c r="G143" s="41"/>
      <c r="H143" s="44" t="s">
        <v>243</v>
      </c>
      <c r="I143" s="41"/>
      <c r="J143" s="45"/>
      <c r="K143" s="47">
        <v>2382147.2200000002</v>
      </c>
      <c r="L143" s="47">
        <f t="shared" si="1"/>
        <v>1102660968.8795674</v>
      </c>
    </row>
    <row r="144" spans="1:12" ht="33" x14ac:dyDescent="0.25">
      <c r="B144" s="53">
        <v>44860</v>
      </c>
      <c r="C144" s="40">
        <v>2872</v>
      </c>
      <c r="D144" s="40"/>
      <c r="E144" s="49" t="s">
        <v>90</v>
      </c>
      <c r="F144" s="49" t="s">
        <v>91</v>
      </c>
      <c r="G144" s="41"/>
      <c r="H144" s="44" t="s">
        <v>244</v>
      </c>
      <c r="I144" s="41"/>
      <c r="J144" s="45"/>
      <c r="K144" s="47">
        <v>35400</v>
      </c>
      <c r="L144" s="47">
        <f t="shared" si="1"/>
        <v>1102625568.8795674</v>
      </c>
    </row>
    <row r="145" spans="2:15" ht="49.5" x14ac:dyDescent="0.25">
      <c r="B145" s="53">
        <v>44861</v>
      </c>
      <c r="C145" s="40">
        <v>2884</v>
      </c>
      <c r="D145" s="40"/>
      <c r="E145" s="49" t="s">
        <v>171</v>
      </c>
      <c r="F145" s="49" t="s">
        <v>245</v>
      </c>
      <c r="G145" s="41"/>
      <c r="H145" s="44" t="s">
        <v>246</v>
      </c>
      <c r="I145" s="41"/>
      <c r="J145" s="45"/>
      <c r="K145" s="47">
        <v>881807.23</v>
      </c>
      <c r="L145" s="47">
        <f t="shared" si="1"/>
        <v>1101743761.6495674</v>
      </c>
    </row>
    <row r="146" spans="2:15" ht="49.5" x14ac:dyDescent="0.25">
      <c r="B146" s="53">
        <v>44861</v>
      </c>
      <c r="C146" s="40">
        <v>2889</v>
      </c>
      <c r="D146" s="40"/>
      <c r="E146" s="49" t="s">
        <v>125</v>
      </c>
      <c r="F146" s="49" t="s">
        <v>247</v>
      </c>
      <c r="G146" s="41"/>
      <c r="H146" s="44" t="s">
        <v>248</v>
      </c>
      <c r="I146" s="41"/>
      <c r="J146" s="45"/>
      <c r="K146" s="47">
        <v>35034.199999999997</v>
      </c>
      <c r="L146" s="47">
        <f t="shared" si="1"/>
        <v>1101708727.4495673</v>
      </c>
      <c r="O146" s="57"/>
    </row>
    <row r="147" spans="2:15" ht="33" x14ac:dyDescent="0.25">
      <c r="B147" s="53">
        <v>44862</v>
      </c>
      <c r="C147" s="40">
        <v>2918</v>
      </c>
      <c r="D147" s="40"/>
      <c r="E147" s="49" t="s">
        <v>171</v>
      </c>
      <c r="F147" s="49" t="s">
        <v>249</v>
      </c>
      <c r="G147" s="41"/>
      <c r="H147" s="44" t="s">
        <v>250</v>
      </c>
      <c r="I147" s="41"/>
      <c r="J147" s="45"/>
      <c r="K147" s="47">
        <v>5907249.7599999998</v>
      </c>
      <c r="L147" s="47">
        <f t="shared" si="1"/>
        <v>1095801477.6895673</v>
      </c>
      <c r="O147" s="57"/>
    </row>
    <row r="148" spans="2:15" ht="15.75" thickBot="1" x14ac:dyDescent="0.3">
      <c r="B148" s="58" t="s">
        <v>52</v>
      </c>
      <c r="C148" s="59"/>
      <c r="D148" s="59"/>
      <c r="E148" s="59"/>
      <c r="F148" s="58"/>
      <c r="G148" s="59"/>
      <c r="H148" s="60"/>
      <c r="I148" s="59"/>
      <c r="J148" s="61">
        <f>SUM(J69:J147)</f>
        <v>0</v>
      </c>
      <c r="K148" s="61">
        <f>SUM(K69:K147)</f>
        <v>217642873.35999995</v>
      </c>
      <c r="L148" s="61">
        <f>+L147</f>
        <v>1095801477.6895673</v>
      </c>
    </row>
    <row r="149" spans="2:15" ht="16.5" thickTop="1" x14ac:dyDescent="0.3"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1"/>
      <c r="M149" s="48"/>
    </row>
    <row r="150" spans="2:15" ht="15.75" x14ac:dyDescent="0.3"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8"/>
    </row>
    <row r="151" spans="2:15" ht="15.75" x14ac:dyDescent="0.3"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62"/>
      <c r="M151" t="s">
        <v>251</v>
      </c>
    </row>
    <row r="152" spans="2:15" ht="15.75" x14ac:dyDescent="0.3">
      <c r="B152" s="1"/>
      <c r="C152" s="1"/>
      <c r="D152" s="1"/>
      <c r="F152" s="29" t="s">
        <v>252</v>
      </c>
      <c r="G152" s="1"/>
      <c r="H152" s="29" t="s">
        <v>54</v>
      </c>
      <c r="I152" s="1"/>
      <c r="J152" s="30" t="s">
        <v>55</v>
      </c>
      <c r="K152" s="30"/>
      <c r="L152" s="30"/>
    </row>
    <row r="153" spans="2:15" ht="15.75" x14ac:dyDescent="0.3">
      <c r="B153" s="1"/>
      <c r="C153" s="1"/>
      <c r="D153" s="1"/>
      <c r="F153" s="32" t="s">
        <v>56</v>
      </c>
      <c r="G153" s="32"/>
      <c r="H153" s="32" t="s">
        <v>57</v>
      </c>
      <c r="I153" s="1"/>
      <c r="J153" s="3" t="s">
        <v>57</v>
      </c>
      <c r="K153" s="3"/>
      <c r="L153" s="3"/>
    </row>
    <row r="154" spans="2:15" ht="15.75" x14ac:dyDescent="0.3">
      <c r="B154" s="1"/>
      <c r="C154" s="1"/>
      <c r="D154" s="1"/>
      <c r="F154" s="32" t="s">
        <v>253</v>
      </c>
      <c r="G154" s="32"/>
      <c r="H154" s="32" t="s">
        <v>59</v>
      </c>
      <c r="I154" s="1"/>
      <c r="J154" s="3" t="s">
        <v>60</v>
      </c>
      <c r="K154" s="3"/>
      <c r="L154" s="3"/>
    </row>
    <row r="155" spans="2:15" ht="15.75" x14ac:dyDescent="0.3"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1"/>
    </row>
  </sheetData>
  <mergeCells count="14">
    <mergeCell ref="J153:L153"/>
    <mergeCell ref="J154:L154"/>
    <mergeCell ref="J55:L55"/>
    <mergeCell ref="B63:L63"/>
    <mergeCell ref="B64:L64"/>
    <mergeCell ref="B65:L65"/>
    <mergeCell ref="B66:L66"/>
    <mergeCell ref="J152:L152"/>
    <mergeCell ref="B2:L2"/>
    <mergeCell ref="B3:L3"/>
    <mergeCell ref="B4:L4"/>
    <mergeCell ref="B5:L5"/>
    <mergeCell ref="J53:L53"/>
    <mergeCell ref="J54:L5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CECE08-1CEF-43A3-81C0-8F455F4645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1D864-13BC-4E7D-8FD0-0505A28579C5}"/>
</file>

<file path=customXml/itemProps3.xml><?xml version="1.0" encoding="utf-8"?>
<ds:datastoreItem xmlns:ds="http://schemas.openxmlformats.org/officeDocument/2006/customXml" ds:itemID="{7FC8FBE3-5C57-40EF-9958-74CF9EA30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2024-01-30T19:42:56Z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