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Informes Financieros 2021-2023/Ingresos y egresos año 2022/"/>
    </mc:Choice>
  </mc:AlternateContent>
  <xr:revisionPtr revIDLastSave="1" documentId="11_CC1D3D6F0BCD8936FF5FE1CE6E94D31523649F4F" xr6:coauthVersionLast="47" xr6:coauthVersionMax="47" xr10:uidLastSave="{21B8FED5-2C80-4CD3-A141-F739B8C21D2F}"/>
  <bookViews>
    <workbookView xWindow="795" yWindow="1260" windowWidth="12075" windowHeight="1398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0" i="1" l="1"/>
  <c r="J150" i="1"/>
  <c r="L79" i="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B76" i="1"/>
  <c r="K60" i="1"/>
  <c r="J60" i="1"/>
  <c r="L8" i="1"/>
  <c r="L9" i="1" s="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alcChain>
</file>

<file path=xl/sharedStrings.xml><?xml version="1.0" encoding="utf-8"?>
<sst xmlns="http://schemas.openxmlformats.org/spreadsheetml/2006/main" count="414" uniqueCount="242">
  <si>
    <t>INFORME DE TESORERIA</t>
  </si>
  <si>
    <t>INGRESOS Y EGRESOS</t>
  </si>
  <si>
    <t>CUENTA NO. 2400169440 (Fondo Reponible)</t>
  </si>
  <si>
    <t>SEPTIEMBRE DEL 2022</t>
  </si>
  <si>
    <t>Fecha</t>
  </si>
  <si>
    <t>Transferencia</t>
  </si>
  <si>
    <t>Cheque</t>
  </si>
  <si>
    <t>Referencia</t>
  </si>
  <si>
    <t>Beneficiario</t>
  </si>
  <si>
    <t>Columna1</t>
  </si>
  <si>
    <t>Descripcion</t>
  </si>
  <si>
    <t>Columna2</t>
  </si>
  <si>
    <t>Debito</t>
  </si>
  <si>
    <t>Credito</t>
  </si>
  <si>
    <t>Balance</t>
  </si>
  <si>
    <t>Balance Inicial</t>
  </si>
  <si>
    <t>927865713</t>
  </si>
  <si>
    <t>DGII</t>
  </si>
  <si>
    <t>COBRO IMP DGII 0.15%_TRANS TUB</t>
  </si>
  <si>
    <t>927865714</t>
  </si>
  <si>
    <t>927865776</t>
  </si>
  <si>
    <t>927865777</t>
  </si>
  <si>
    <t>278657138</t>
  </si>
  <si>
    <t>Empleados</t>
  </si>
  <si>
    <t>PAGO DE VIATICOS</t>
  </si>
  <si>
    <t>278657140</t>
  </si>
  <si>
    <t>278657142</t>
  </si>
  <si>
    <t>278657144</t>
  </si>
  <si>
    <t>278657767</t>
  </si>
  <si>
    <t>278657768</t>
  </si>
  <si>
    <t>278657772</t>
  </si>
  <si>
    <t>278657774</t>
  </si>
  <si>
    <t>452400032</t>
  </si>
  <si>
    <t>452456841</t>
  </si>
  <si>
    <t>927920892</t>
  </si>
  <si>
    <t>279208924</t>
  </si>
  <si>
    <t>CONSORCIO TARJETAS DOMINICANA</t>
  </si>
  <si>
    <t>PAGO PASE RAPIDO VEHICULOS DEL CEIZTUR</t>
  </si>
  <si>
    <t>927927797</t>
  </si>
  <si>
    <t>279277970</t>
  </si>
  <si>
    <t>279277974</t>
  </si>
  <si>
    <t>927989363</t>
  </si>
  <si>
    <t>279893636</t>
  </si>
  <si>
    <t>TSS</t>
  </si>
  <si>
    <t>TRANSFERENCIA A COLECTOR CONTRIBUCIONES A</t>
  </si>
  <si>
    <t>452400005</t>
  </si>
  <si>
    <t>452442884</t>
  </si>
  <si>
    <t>452493770</t>
  </si>
  <si>
    <t>928152178</t>
  </si>
  <si>
    <t>928152211</t>
  </si>
  <si>
    <t>201521789</t>
  </si>
  <si>
    <t>281522117</t>
  </si>
  <si>
    <t>Cambio de Cheque</t>
  </si>
  <si>
    <t>Reposicion de Caja Chica</t>
  </si>
  <si>
    <t>COMISION MANEJO DE CUETA</t>
  </si>
  <si>
    <t>Total</t>
  </si>
  <si>
    <t>José Luis Almarante</t>
  </si>
  <si>
    <t>Anyolani Nolasco</t>
  </si>
  <si>
    <t>Jose Luis Mañon</t>
  </si>
  <si>
    <t>Realizado</t>
  </si>
  <si>
    <t>Aprobado</t>
  </si>
  <si>
    <t>Técnico de Contabilidad</t>
  </si>
  <si>
    <t>Enc. Division Depto. de Contabilidad</t>
  </si>
  <si>
    <t>Encargado Financiero</t>
  </si>
  <si>
    <t xml:space="preserve">  CUENTA UNICA DEL TESORO NO. 100010102384894</t>
  </si>
  <si>
    <t>Libramiento</t>
  </si>
  <si>
    <t>2.2.6.3.01</t>
  </si>
  <si>
    <t>HUMANO SEGUROS S A</t>
  </si>
  <si>
    <t>Pago de la Factura No.4552 correspondiente al mes de septiembre 2022, del Seguro Médico de Salud a los empleados del CEIZTUR</t>
  </si>
  <si>
    <t>2.2.2.1.03</t>
  </si>
  <si>
    <t>Editora Listin Diario, SA</t>
  </si>
  <si>
    <t>Pago factura no. 7237 por servicio de Publicación  Periódico por dos días de la Convocatoria a Licitación Pública Nacional, ref.: CEIZTUR-CCC-LPN-2022-0008.</t>
  </si>
  <si>
    <t>Pago factura no. 7240 por servicio de Publicación  Periódico por dos días de la Convocatoria a Licitación Pública Nacional, ref.: CEIZTUR-CCC-LPN-2022-0007.</t>
  </si>
  <si>
    <t>2.2.7.2.02</t>
  </si>
  <si>
    <t>ALL Office Solutions TS, SRL</t>
  </si>
  <si>
    <t>Pago factura no. 1316 por contratación de un servicio técnico especializado para realizarle mantenimientos correctivos a las impresoras multifuncional de los Departamentos del CEIZTUR.</t>
  </si>
  <si>
    <t>2.1.1.2.06</t>
  </si>
  <si>
    <t>COMITE EJECUTOR DE INFRAESTRUCTURAS DE ZONAS TURISTICA</t>
  </si>
  <si>
    <t>Pago Nomina Jornaleros Agosto 2022</t>
  </si>
  <si>
    <t>2.6.1.1.01</t>
  </si>
  <si>
    <t>COMPU-OFFICE DOMINICANA, SR</t>
  </si>
  <si>
    <t>Pago factura no. 3176 por la compra de Sillones Ejecutivos para el Salón de Conferencias dirigido a MIPYME.</t>
  </si>
  <si>
    <t>2.2.8.7.06</t>
  </si>
  <si>
    <t>ESTRELLA ROSA SOSA</t>
  </si>
  <si>
    <t>Pago Factura No. 0117 Por Concepto de trámites legales de documentos, según anexos.</t>
  </si>
  <si>
    <t>CARMEN ENICIA CHEVALIER CARABALLO</t>
  </si>
  <si>
    <t>Pago Factura No. 0555 y 0556 Por Concepto de trámites legales de documentos, según anexos.</t>
  </si>
  <si>
    <t xml:space="preserve">2.6.1.3.01, 2.6.2.1.01 </t>
  </si>
  <si>
    <t>Ramirez &amp; Mojica Envoy Pack Courier Express, SR</t>
  </si>
  <si>
    <t>Pago factura no. 1207 por la compra de Accesorios Tecnológicos, Discos Duros y Monitores PC.</t>
  </si>
  <si>
    <t>2.2.9.2.01</t>
  </si>
  <si>
    <t>Thelma Altagracia Martinez Mercede</t>
  </si>
  <si>
    <t>Pago factura no. 0020 por servicios de almuerzos para personas que estarán participando en el operativo de limpieza especial del PNLPB.</t>
  </si>
  <si>
    <t> 05/09/2022</t>
  </si>
  <si>
    <t>2.2.7.2.06</t>
  </si>
  <si>
    <t>Agencia Bella, SAS.</t>
  </si>
  <si>
    <t>Pago factura no. 1404 por mantenimiento  y chequeo  de motor  Honda placa no.  K2069451.</t>
  </si>
  <si>
    <t>05/09/2022 </t>
  </si>
  <si>
    <t>2.3.9.5.01</t>
  </si>
  <si>
    <t>Solvalmen, SRL</t>
  </si>
  <si>
    <t>Pago factura No. 0025 por la compra  de materiales de cocina y limpieza para uso de las áreas del CEIZTUR. Perfil: Compras por debajo del Umbral.</t>
  </si>
  <si>
    <t>EDITORA DEL CARIBE C POR A</t>
  </si>
  <si>
    <t>Pago factura no. 4167 por servicio de Publicación  Periódico por dos días de la Convocatoria a Licitación Pública Nacional, ref.: CEIZTUR-CCC-LPN-2022-0006</t>
  </si>
  <si>
    <t>Pago factura no. 4182 por servicio de Publicación  Periódico por dos días de la Convocatoria a Licitación Pública Nacional, ref.: CEIZTUR-CCC-LPN-2022-0008.</t>
  </si>
  <si>
    <t>Pago factura no. 4181 por servicio de Publicación  Periódico por dos días de la Convocatoria a Licitación Pública Nacional, ref.: CEIZTUR-CCC-LPN-2022-0007.</t>
  </si>
  <si>
    <t>INSTITUTO DE FORMACION TURISTICA DEL CARIBE</t>
  </si>
  <si>
    <t>Pago de las facturas Nos. 0584, 0585, 0588, 0590, 0591, 0593, 0596, 0598, 0600, 0603, 0604, 0609, 0611, 0614, por los servicios de almuerzos de los empleados del CEIZTUR, correspondientes desde el 16 de mayo hasta el 19 de agosto 2022, según anexos</t>
  </si>
  <si>
    <t>FREDDY BOLIVAR DE JESUS ALMONTE BRIT</t>
  </si>
  <si>
    <t>Pago de la Factura No.0634, Por Concepto de trámites legales de Documentos, según anexos.</t>
  </si>
  <si>
    <t>2.6.1.1.01, 2.3.9.9.05</t>
  </si>
  <si>
    <t>INDUSTRIA DE MUEBLES METALICOS SRL</t>
  </si>
  <si>
    <t>Pago factura no. 0043 por la compra de Anaqueles y cajas plásticas con tapa para almacenaje.</t>
  </si>
  <si>
    <t>2.3.9.1.01, 2.3.9.5.01 </t>
  </si>
  <si>
    <t>Suplidora Reysa, EIRL</t>
  </si>
  <si>
    <t>Pago factura no. 0512 por la compra de materiales de cocina y limpieza para uso de las áreas del CEIZTUR.</t>
  </si>
  <si>
    <t>2.2.2.2.01, 2.3.9.9.05</t>
  </si>
  <si>
    <t>MRO Mantenimiento Operación &amp; Reparación, SRL</t>
  </si>
  <si>
    <t>Pago de la factura No.0324, Compra de Materiales para el plan de ruta de evacuación, para caso de emergencia en la planta física del CEIZTUR</t>
  </si>
  <si>
    <t> 06/09/2022</t>
  </si>
  <si>
    <t>2.2.7.1.01</t>
  </si>
  <si>
    <t>Grupo Metal y Cristal, SRL</t>
  </si>
  <si>
    <t>Pago Factura No. 0007 por concepto de Servicio de Reparación Puertas, Ventanas y Tapas de Inspecciones, situadas en los diferentes Departamentos del CEIZTUR.</t>
  </si>
  <si>
    <t>Grupo Brizatlantica del Caribe, SRL</t>
  </si>
  <si>
    <t>Pago factura no. 0168 por la compra Productos Desechables, Envases con División y Cubertería empacada para almuerzo de los empleados del CEIZTUR</t>
  </si>
  <si>
    <t>06/09/2022 </t>
  </si>
  <si>
    <t>FREDDY BOLIVAR DE JESUS ALMONTE BRITO</t>
  </si>
  <si>
    <t>Pago de la Factura No.0640, Por Concepto de trámites legales de Documentos, según anexos.</t>
  </si>
  <si>
    <t>2.2.5.4.01 </t>
  </si>
  <si>
    <t>Romero LC, SRL</t>
  </si>
  <si>
    <t>Pago Factura No. 0159 por concepto de Alquiler Camiones Recolectores de Desechos para uso en Operativo Limpieza de Playa (PNLPB).</t>
  </si>
  <si>
    <t>Pago Factura No. 0118, Por Concepto de Trámites Legales de Documentos, según anexos.</t>
  </si>
  <si>
    <t>2.6.1.3.01</t>
  </si>
  <si>
    <t>Ramirez &amp; Mojica Envoy Pack Courier Express, SRL</t>
  </si>
  <si>
    <t>Pago factura no. 1222 por la compra de Accesorios Tecnológicos, Discos Duros y Monitores PC.</t>
  </si>
  <si>
    <t>2.2.5.1.01</t>
  </si>
  <si>
    <t>CENTRO DE EXPORTACION E INVERSIONES DE LA REPUBLICA DOMINICANA</t>
  </si>
  <si>
    <t>Pago de factura No.0020, Cesión de derecho Contrato 32-2021 por los gastos de mantenimiento del edificio del CEI-RD espacio concedido al CEIZTUR, correspondiente al mes de septiembre del 2022.</t>
  </si>
  <si>
    <t>2.6.1.4.01, 2.6.1.2.01, 2.7.2.4.01, 2.6.1.1.01</t>
  </si>
  <si>
    <t>Consorcio PPNorte</t>
  </si>
  <si>
    <t>Pago avance 20% del monto RD$117,458,492.81, contrato No.7-2022, Mejoramiento del Frente Costero de la Playa Sosúa, Provincia Puerto Plata (Plaza Norte) Lote 2.</t>
  </si>
  <si>
    <t>2.7.2.1.01</t>
  </si>
  <si>
    <t>Constructora Fixsa, SRL</t>
  </si>
  <si>
    <t>Pago avance 20% del monto RD$144,143,579.94 contrato No.8-2022, Mejoramiento del Drenaje Pluvial y Obras Complementarias, Malecón Santa Barbara Samaná. Lote 1 Mejoramiento del Drenaje Pluvial del Malecon Santa Barbara, Samana.</t>
  </si>
  <si>
    <t>2.7.2.4.01</t>
  </si>
  <si>
    <t>Prodicon, SRL</t>
  </si>
  <si>
    <t>Pago fact. No. 0074, Cub. No. 1 Proy. No.365 Contrato No. 50-2021, Mejoramiento Malecón de Cabrera, Provincia María Trinidad Sánchez.</t>
  </si>
  <si>
    <t>Centro Automotriz Remesa, SRL</t>
  </si>
  <si>
    <t>Pago factura no. 1583 por el mantenimiento Preventivo de los Vehículos G343847, G419427 y L379825.</t>
  </si>
  <si>
    <t>2.1.1.3.01, 2.1.5.3.01, 2.1.5.2.01, 2.1.5.1.01</t>
  </si>
  <si>
    <t>COMITE EJECUTOR DE INFRAESTRUCTA EN ZONAS TURISTICAS (CEIZTUR)</t>
  </si>
  <si>
    <t>Nómina tramite de pensión septiembre 2022</t>
  </si>
  <si>
    <t>2.1.5.3.01, 2.1.1.2.08, 2.1.5.2.01, 2.1.5.1.01</t>
  </si>
  <si>
    <t>Nómina temporales septiembre 2022</t>
  </si>
  <si>
    <t>14/09/2022 </t>
  </si>
  <si>
    <t>2.1.2.2.05</t>
  </si>
  <si>
    <t>COMITE EJECUTOR DE INFRAESTRUCTURAS DE ZONAS TURISTICAS</t>
  </si>
  <si>
    <t>Nómina militar mes de septiembre 2022</t>
  </si>
  <si>
    <t>2.2.8.5.01</t>
  </si>
  <si>
    <t>Dita Services, SRL</t>
  </si>
  <si>
    <t>Pago Factura No. 0212 por Servicios de Fumigación de las Oficinas del CEIZTUR correspondiente al mes de septiembre del 2022 según proceso de compra CEIZTUR -DAF-CM-2022-0014.</t>
  </si>
  <si>
    <t xml:space="preserve">2.3.9.5.01 , 2.3.9.1.01 </t>
  </si>
  <si>
    <t>Springdale Comercial, SRL</t>
  </si>
  <si>
    <t>Pago factura no. 0169 por la compra  de materiales de cocina y limpieza para uso de las áreas del CEIZTUR.</t>
  </si>
  <si>
    <t>2.3.7.1.01</t>
  </si>
  <si>
    <t>Estación De Servicios Coral, SRL</t>
  </si>
  <si>
    <t>Pago Factura No. 0212 por concepto de Adquisición de Tickets de Combustible para los Traslados de las Áreas Operativas del CEIZTUR.</t>
  </si>
  <si>
    <t>2.2.1.3.01</t>
  </si>
  <si>
    <t>COMPANIA DOMINICANA DE TELEFONOS C POR A</t>
  </si>
  <si>
    <t>Pago de la factura No. 9810, Por los servicios de renta mensual de las flotas del CEIZTUR, correspondiente al mes de agosto 2022.</t>
  </si>
  <si>
    <t>Pago factura no. 0009 por el suministro e instalación de cristal templado para colocarlo en la entrada de la oficina RRHH del CEIZTUR.</t>
  </si>
  <si>
    <t>2.1.5.3.01, 2.1.5.2.01, 2.1.5.1.01, 2.1.1.1.01</t>
  </si>
  <si>
    <t>Nómina fijos septiembre 2022</t>
  </si>
  <si>
    <t>2.1.5.3.01, 2.1.5.2.01, 2.1.1.2.05, 2.1.5.1.01</t>
  </si>
  <si>
    <t>Nómina periodo probatorio mes de septiembre 2022</t>
  </si>
  <si>
    <t>2.2.7.1.02</t>
  </si>
  <si>
    <t>CONSTRUCTORA SERINAR C POR A</t>
  </si>
  <si>
    <t>Pago primera factura no. 0075  por los Servicios de Embellecimiento Iglesia Nuestra Señora del Carmen, Miches.</t>
  </si>
  <si>
    <t>2.6.2.3.01, 2.6.1.3.01, 2.3.9.2.01</t>
  </si>
  <si>
    <t>Pago factura No. 1341Compra de Accesorios Tecnológicos, Discos Duros y Monitores PC para los diferentes departamentos de CEIZTUR referencia orden de compra CEIZTUR-2022-00145.</t>
  </si>
  <si>
    <t>Auto Servicio Automotriz Inteligente RD, Auto Sai RD</t>
  </si>
  <si>
    <t>Pago factura no. 0478 por el  mantenimiento preventivo y chequeo del vehículo Hyundai Santa Fe,  Chasis KMHSH81XBBU634765, según anexos.</t>
  </si>
  <si>
    <t>COMERCIAL MINI EIRL</t>
  </si>
  <si>
    <t>Pago factura no. 0186 por los Servicios Mantenimiento preventivo, cambio de aceite y chequeo vehículo Mitsubishi Nativa G342842.</t>
  </si>
  <si>
    <t>2.3.9.2.01</t>
  </si>
  <si>
    <t>OFFICE TARGET S A</t>
  </si>
  <si>
    <t>Pago factura no. 0304  por la compra de Organizadores de Escritorio (Set ) para Departamento Financiero. Referencia orden de compra: CEIZTUR-2022-00191.</t>
  </si>
  <si>
    <t> 21/09/2022</t>
  </si>
  <si>
    <t>2293</t>
  </si>
  <si>
    <t>Pago factura no. 7383  por Fe de errata Servicio de Publicaciones de Periódico Listín diario los días 8 y 9 de septiembre del presente año.</t>
  </si>
  <si>
    <t>Pago factura no. 4231 por Fe de errata Servicio de Publicaciones de Periódico Editora el Caribe los días 8 y 9 del mes de septiembre del presente año.</t>
  </si>
  <si>
    <t>2.3.9.8.02, 2.3.9.2.01</t>
  </si>
  <si>
    <t>Comercial Yaelys, SRL</t>
  </si>
  <si>
    <t>Pago factura no. 0246 por la compra de Componentes y Herramientas Tecnológicos para realizar instalaciones y reparaciones equipos de Tecnología del CEIZTUR.</t>
  </si>
  <si>
    <t>21/09/2022 </t>
  </si>
  <si>
    <t>2.3.9.6.01</t>
  </si>
  <si>
    <t>Pago factura no. 0187 por la compra  de Batería vehículo Toyota Fortuner placa  G488728.</t>
  </si>
  <si>
    <t>2.3.9.1.01, 2.3.1.1.01 , 2.3.9.6.01</t>
  </si>
  <si>
    <t>Maxibodegas Eop Del Caribe, SRL</t>
  </si>
  <si>
    <t>Pago factura no. 1286 por la compra  de suministros y materiales de limpieza para las oficias de CEIZTUR.</t>
  </si>
  <si>
    <t>MARITZA JUSTINA CRUZ GONZALEZ DE VAZQUEZ</t>
  </si>
  <si>
    <t>Pago de la Factura No. 0065, Por Concepto de trámites legales de Documentos, según anexos.</t>
  </si>
  <si>
    <t>Pago Factura No. 0573 Por Concepto de trámites legales de documentos, según anexos.</t>
  </si>
  <si>
    <t>Pago de las facturas Nos. 0616, 0619 Y 0621, por el servicio de almuerzo para los colaboradores del CEIZTUR, desde el 22 de agosto hasta el 09 de septiembre 2022, según anexos</t>
  </si>
  <si>
    <t>2.1.1.2.09</t>
  </si>
  <si>
    <t>Nómina pasantes mes de septiembre 2022</t>
  </si>
  <si>
    <t> 26/09/2022</t>
  </si>
  <si>
    <t>Pago Jornaleros Septiembre 2022</t>
  </si>
  <si>
    <t>Ingeniero &amp; Arquitectos Dominicanos (INARDOSA), SRL</t>
  </si>
  <si>
    <t>Pago de la Fact. 0033, Cub. No.6, Proy. No 318, cont. No.60-2019, Reconstrucción Vial Calle Duarte San Pedro de Macorís, Provincia San Pedro de Macorís.</t>
  </si>
  <si>
    <t>Adicional retroactivo reajuste salarial septiembre 2022</t>
  </si>
  <si>
    <t>2.1.5.3.01, 2.1.5.2.01, 2.1.1.2.08, 2.1.5.1.01</t>
  </si>
  <si>
    <t>Nómina adicional temporales septiembre 2022</t>
  </si>
  <si>
    <t>Constructora Daroga, SRL</t>
  </si>
  <si>
    <t>Pago Fact. No. 0101, Cub. No.4 y Final, Proy No. 302, Contrato 28-2019, Reconstrucción Vía Ramiro Espino y Acceso a Arroyo Barril, Provincia Samaná</t>
  </si>
  <si>
    <t>2.3.6.3.04</t>
  </si>
  <si>
    <t>Pago factura no. 0170 por la compra de Herramientas para el Programa Nacional de Limpiezas de Playas y Balnearios</t>
  </si>
  <si>
    <t>28/09/2022 </t>
  </si>
  <si>
    <t>GTG Industrial, SRL</t>
  </si>
  <si>
    <t>Pago factura No. 2765 por la compra desechables, envases con división y cubertería para almuerzo.</t>
  </si>
  <si>
    <t>2.7.2.7.01</t>
  </si>
  <si>
    <t>ANTONIO MELLA GUERRERO</t>
  </si>
  <si>
    <t>Pago Factura No.0006, Cubicación No. 4 y Final, Proy. No.341, Contrato 10-2020, Acondicionamiento y Equipamiento Playa Macao.</t>
  </si>
  <si>
    <t>2.2.8.7.06 </t>
  </si>
  <si>
    <t>JOSEFA MARIA GIL DE LA CRUZ</t>
  </si>
  <si>
    <t>Pago Factura No. 0156 Por Concepto de trámites legales de documentos, según anexos.</t>
  </si>
  <si>
    <t>2.3.9.9.04, 2.3.6.3.04</t>
  </si>
  <si>
    <t>B&amp;F MERCANTIL, SRL</t>
  </si>
  <si>
    <t>Pago factura no. 0480 por la compra de Herramientas para el Programa Nacional de Limpiezas de Playas y Balnearios.</t>
  </si>
  <si>
    <t>2.1.1.5.03</t>
  </si>
  <si>
    <t>Pago indemnización excolaboradores</t>
  </si>
  <si>
    <t>2.1.1.5.04</t>
  </si>
  <si>
    <t>Pago vacaciones no tomadas excolaboradores</t>
  </si>
  <si>
    <t>Pago factura no. 0483 por mantenimiento preventivo del vehículo Toyota Hilux placa L409888.</t>
  </si>
  <si>
    <t>2.1.5.3.01, 2.1.5.2.01, 2.1.1.1.01, 2.1.5.1.01</t>
  </si>
  <si>
    <t>Nómina adicional fijos septiembre 2022</t>
  </si>
  <si>
    <t> 29/09/2022 </t>
  </si>
  <si>
    <t>2.2.6.2.01</t>
  </si>
  <si>
    <t>Seguros Reservas, SA</t>
  </si>
  <si>
    <t>Pago factura  no. 7343 por la compra de póliza de seguro No. 2-2-814-0014122 de “Riesgo Equipo Contratista” a Seguros Reservas con vigencia del 1/8/2022 al 1/8/2023 para los tractores del “Programa de Limpieza de Playas Y Balnearios”.</t>
  </si>
  <si>
    <t>`</t>
  </si>
  <si>
    <t>Maggy Villar</t>
  </si>
  <si>
    <t>Analista y/o Tecnico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</si>
</sst>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1" x14ac:knownFonts="1">
    <font>
      <sz val="11"/>
      <color theme="1"/>
      <name val="Calibri"/>
      <family val="2"/>
      <scheme val="minor"/>
    </font>
    <font>
      <sz val="11"/>
      <color theme="1"/>
      <name val="Calibri"/>
      <family val="2"/>
      <scheme val="minor"/>
    </font>
    <font>
      <sz val="10"/>
      <color theme="1"/>
      <name val="Palatino Linotype"/>
      <family val="1"/>
    </font>
    <font>
      <b/>
      <sz val="10"/>
      <color theme="1"/>
      <name val="Palatino Linotype"/>
      <family val="1"/>
    </font>
    <font>
      <b/>
      <sz val="11"/>
      <color theme="1"/>
      <name val="Palatino Linotype"/>
      <family val="1"/>
    </font>
    <font>
      <sz val="11"/>
      <color theme="1"/>
      <name val="Palatino Linotype"/>
      <family val="1"/>
    </font>
    <font>
      <sz val="10"/>
      <name val="Palatino Linotype"/>
      <family val="1"/>
    </font>
    <font>
      <sz val="10"/>
      <color indexed="8"/>
      <name val="Palatino Linotype"/>
      <family val="1"/>
    </font>
    <font>
      <sz val="11"/>
      <color indexed="8"/>
      <name val="Palatino Linotype"/>
      <family val="1"/>
    </font>
    <font>
      <sz val="9"/>
      <color rgb="FF000000"/>
      <name val="Arial"/>
      <family val="2"/>
    </font>
    <font>
      <sz val="10"/>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2" fillId="0" borderId="0" xfId="0" applyFont="1"/>
    <xf numFmtId="43" fontId="2" fillId="0" borderId="0" xfId="1" applyFont="1"/>
    <xf numFmtId="0" fontId="3" fillId="0" borderId="0" xfId="0" applyFont="1" applyAlignment="1">
      <alignment horizontal="center"/>
    </xf>
    <xf numFmtId="17" fontId="3" fillId="0" borderId="0" xfId="0" applyNumberFormat="1" applyFont="1" applyAlignment="1">
      <alignment horizontal="center"/>
    </xf>
    <xf numFmtId="43" fontId="2" fillId="0" borderId="0" xfId="1" applyFont="1" applyFill="1"/>
    <xf numFmtId="0" fontId="3" fillId="2" borderId="1" xfId="0" applyFont="1" applyFill="1" applyBorder="1" applyAlignment="1">
      <alignment horizontal="center"/>
    </xf>
    <xf numFmtId="43" fontId="3" fillId="2" borderId="1" xfId="1" applyFont="1" applyFill="1" applyBorder="1" applyAlignment="1">
      <alignment horizontal="center"/>
    </xf>
    <xf numFmtId="0" fontId="4" fillId="2" borderId="1" xfId="0" applyFont="1" applyFill="1" applyBorder="1" applyAlignment="1">
      <alignment horizontal="center"/>
    </xf>
    <xf numFmtId="14" fontId="2" fillId="0" borderId="1" xfId="0" applyNumberFormat="1" applyFont="1" applyBorder="1" applyAlignment="1">
      <alignment horizontal="right"/>
    </xf>
    <xf numFmtId="0" fontId="2" fillId="0" borderId="1" xfId="0" applyFont="1" applyBorder="1"/>
    <xf numFmtId="0" fontId="0" fillId="0" borderId="1" xfId="0" applyBorder="1"/>
    <xf numFmtId="0" fontId="3" fillId="0" borderId="1" xfId="0" applyFont="1" applyBorder="1" applyAlignment="1">
      <alignment horizontal="left"/>
    </xf>
    <xf numFmtId="43" fontId="2" fillId="0" borderId="1" xfId="1" applyFont="1" applyFill="1" applyBorder="1"/>
    <xf numFmtId="43" fontId="5" fillId="0" borderId="1" xfId="1" applyFont="1" applyFill="1" applyBorder="1"/>
    <xf numFmtId="49" fontId="2" fillId="0" borderId="1" xfId="0" applyNumberFormat="1" applyFont="1" applyBorder="1" applyAlignment="1">
      <alignment horizontal="right"/>
    </xf>
    <xf numFmtId="0" fontId="2" fillId="0" borderId="1" xfId="0" applyFont="1" applyBorder="1" applyAlignment="1">
      <alignment horizontal="center"/>
    </xf>
    <xf numFmtId="0" fontId="2" fillId="0" borderId="1" xfId="0" applyFont="1" applyBorder="1" applyAlignment="1">
      <alignment horizontal="left"/>
    </xf>
    <xf numFmtId="43" fontId="2" fillId="0" borderId="1" xfId="0" applyNumberFormat="1" applyFont="1" applyBorder="1"/>
    <xf numFmtId="43" fontId="0" fillId="0" borderId="0" xfId="1" applyFont="1"/>
    <xf numFmtId="0" fontId="2" fillId="0" borderId="1" xfId="0" applyFont="1" applyBorder="1" applyAlignment="1">
      <alignment horizontal="center" wrapText="1"/>
    </xf>
    <xf numFmtId="0" fontId="2" fillId="0" borderId="1" xfId="0" applyFont="1" applyBorder="1" applyAlignment="1">
      <alignment horizontal="left" wrapText="1"/>
    </xf>
    <xf numFmtId="39" fontId="6" fillId="0" borderId="1" xfId="1" applyNumberFormat="1" applyFont="1" applyFill="1" applyBorder="1" applyAlignment="1">
      <alignment horizontal="right"/>
    </xf>
    <xf numFmtId="0" fontId="2" fillId="0" borderId="1" xfId="0" applyFont="1" applyBorder="1" applyAlignment="1">
      <alignment horizontal="right"/>
    </xf>
    <xf numFmtId="0" fontId="3" fillId="2" borderId="0" xfId="0" applyFont="1" applyFill="1"/>
    <xf numFmtId="0" fontId="2" fillId="2" borderId="0" xfId="0" applyFont="1" applyFill="1"/>
    <xf numFmtId="0" fontId="3" fillId="2" borderId="0" xfId="0" applyFont="1" applyFill="1" applyAlignment="1">
      <alignment horizontal="center"/>
    </xf>
    <xf numFmtId="43" fontId="3" fillId="2" borderId="2" xfId="1" applyFont="1" applyFill="1" applyBorder="1"/>
    <xf numFmtId="43" fontId="3" fillId="2" borderId="2" xfId="0" applyNumberFormat="1" applyFont="1" applyFill="1" applyBorder="1"/>
    <xf numFmtId="43" fontId="2" fillId="0" borderId="0" xfId="0" applyNumberFormat="1" applyFont="1"/>
    <xf numFmtId="0" fontId="2" fillId="0" borderId="3" xfId="0" applyFont="1" applyBorder="1" applyAlignment="1">
      <alignment horizontal="center"/>
    </xf>
    <xf numFmtId="0" fontId="2" fillId="0" borderId="3" xfId="0" applyFont="1" applyBorder="1" applyAlignment="1">
      <alignment horizontal="center"/>
    </xf>
    <xf numFmtId="0" fontId="3" fillId="0" borderId="0" xfId="0" applyFont="1"/>
    <xf numFmtId="0" fontId="2" fillId="0" borderId="0" xfId="0" applyFont="1" applyAlignment="1">
      <alignment horizontal="center"/>
    </xf>
    <xf numFmtId="0" fontId="3" fillId="0" borderId="0" xfId="0" applyFont="1" applyAlignment="1">
      <alignment horizontal="center"/>
    </xf>
    <xf numFmtId="0" fontId="2" fillId="0" borderId="3" xfId="0" applyFont="1" applyBorder="1"/>
    <xf numFmtId="43" fontId="2" fillId="0" borderId="3" xfId="1" applyFont="1" applyBorder="1"/>
    <xf numFmtId="14" fontId="2" fillId="0" borderId="0" xfId="0" applyNumberFormat="1" applyFont="1"/>
    <xf numFmtId="0" fontId="2" fillId="0" borderId="0" xfId="0" applyFont="1" applyAlignment="1">
      <alignment horizontal="left" wrapText="1"/>
    </xf>
    <xf numFmtId="0" fontId="3" fillId="0" borderId="0" xfId="0" applyFont="1" applyAlignment="1">
      <alignment horizontal="left"/>
    </xf>
    <xf numFmtId="14" fontId="7" fillId="0" borderId="1" xfId="0" applyNumberFormat="1"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14" fontId="8" fillId="0" borderId="1" xfId="0" applyNumberFormat="1" applyFont="1" applyBorder="1" applyAlignment="1">
      <alignment horizontal="left" vertical="center" wrapText="1"/>
    </xf>
    <xf numFmtId="43" fontId="2" fillId="0" borderId="1" xfId="1" applyFont="1" applyFill="1" applyBorder="1" applyAlignment="1">
      <alignment vertical="center"/>
    </xf>
    <xf numFmtId="43" fontId="8" fillId="0" borderId="1" xfId="0" applyNumberFormat="1" applyFont="1" applyBorder="1" applyAlignment="1">
      <alignment vertical="center"/>
    </xf>
    <xf numFmtId="43" fontId="2" fillId="0" borderId="1" xfId="1" applyFont="1" applyBorder="1" applyAlignment="1">
      <alignment vertical="center"/>
    </xf>
    <xf numFmtId="43" fontId="0" fillId="0" borderId="0" xfId="0" applyNumberFormat="1"/>
    <xf numFmtId="0" fontId="2" fillId="0" borderId="1" xfId="0" applyFont="1" applyBorder="1" applyAlignment="1">
      <alignment horizontal="left" vertical="center" wrapText="1"/>
    </xf>
    <xf numFmtId="43" fontId="2" fillId="3" borderId="1" xfId="1" applyFont="1" applyFill="1" applyBorder="1" applyAlignment="1">
      <alignment vertical="center"/>
    </xf>
    <xf numFmtId="0" fontId="2" fillId="0" borderId="1" xfId="0" applyFont="1" applyBorder="1" applyAlignment="1">
      <alignment horizontal="left" vertical="center"/>
    </xf>
    <xf numFmtId="0" fontId="9" fillId="0" borderId="0" xfId="0" applyFont="1" applyAlignment="1">
      <alignment vertical="center" wrapText="1"/>
    </xf>
    <xf numFmtId="0" fontId="9" fillId="0" borderId="0" xfId="0" applyFont="1" applyAlignment="1">
      <alignment wrapText="1"/>
    </xf>
    <xf numFmtId="4" fontId="2" fillId="0" borderId="1" xfId="0" applyNumberFormat="1" applyFont="1" applyBorder="1" applyAlignment="1">
      <alignment horizontal="left" vertical="center" wrapText="1"/>
    </xf>
    <xf numFmtId="14" fontId="2" fillId="0" borderId="1" xfId="0" applyNumberFormat="1" applyFont="1" applyBorder="1" applyAlignment="1">
      <alignment horizontal="right" vertical="center"/>
    </xf>
    <xf numFmtId="43" fontId="8" fillId="0" borderId="0" xfId="0" applyNumberFormat="1" applyFont="1" applyAlignment="1">
      <alignment vertical="center"/>
    </xf>
    <xf numFmtId="49" fontId="2" fillId="0" borderId="1" xfId="0" applyNumberFormat="1" applyFont="1" applyBorder="1" applyAlignment="1">
      <alignment horizontal="center" vertical="center"/>
    </xf>
    <xf numFmtId="14" fontId="8" fillId="0" borderId="1" xfId="0" applyNumberFormat="1" applyFont="1" applyBorder="1" applyAlignment="1">
      <alignment vertical="center" wrapText="1"/>
    </xf>
    <xf numFmtId="0" fontId="3"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43" fontId="3" fillId="2" borderId="2" xfId="1" applyFont="1" applyFill="1" applyBorder="1" applyAlignment="1">
      <alignment vertical="center"/>
    </xf>
    <xf numFmtId="164" fontId="2" fillId="0" borderId="0" xfId="0" applyNumberFormat="1" applyFont="1"/>
    <xf numFmtId="0" fontId="10" fillId="0" borderId="0" xfId="0" applyFont="1"/>
  </cellXfs>
  <cellStyles count="2">
    <cellStyle name="Millares" xfId="1" builtinId="3"/>
    <cellStyle name="Normal" xfId="0" builtinId="0"/>
  </cellStyles>
  <dxfs count="15">
    <dxf>
      <font>
        <b val="0"/>
        <i val="0"/>
        <strike val="0"/>
        <condense val="0"/>
        <extend val="0"/>
        <outline val="0"/>
        <shadow val="0"/>
        <u val="none"/>
        <vertAlign val="baseline"/>
        <sz val="10"/>
        <color theme="1"/>
        <name val="Palatino Linotype"/>
        <family val="1"/>
        <scheme val="none"/>
      </font>
      <numFmt numFmtId="35" formatCode="_(* #,##0.00_);_(* \(#,##0.0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Palatino Linotype"/>
        <family val="1"/>
        <scheme val="none"/>
      </font>
      <numFmt numFmtId="166" formatCode="#,##0.00;\-#,##0.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font>
        <b val="0"/>
        <i val="0"/>
        <strike val="0"/>
        <condense val="0"/>
        <extend val="0"/>
        <outline val="0"/>
        <shadow val="0"/>
        <u val="none"/>
        <vertAlign val="baseline"/>
        <sz val="10"/>
        <color theme="1"/>
        <name val="Palatino Linotype"/>
        <family val="1"/>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Palatino Linotype"/>
        <family val="1"/>
        <scheme val="none"/>
      </font>
      <numFmt numFmtId="165" formatCode="dd/mm/yyyy"/>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border outline="0">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0"/>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0</xdr:row>
      <xdr:rowOff>196215</xdr:rowOff>
    </xdr:from>
    <xdr:to>
      <xdr:col>5</xdr:col>
      <xdr:colOff>636799</xdr:colOff>
      <xdr:row>4</xdr:row>
      <xdr:rowOff>158115</xdr:rowOff>
    </xdr:to>
    <xdr:pic>
      <xdr:nvPicPr>
        <xdr:cNvPr id="2" name="Picture 1">
          <a:extLst>
            <a:ext uri="{FF2B5EF4-FFF2-40B4-BE49-F238E27FC236}">
              <a16:creationId xmlns:a16="http://schemas.microsoft.com/office/drawing/2014/main" id="{3E5FDB59-A332-475D-99FA-777C56E2F648}"/>
            </a:ext>
          </a:extLst>
        </xdr:cNvPr>
        <xdr:cNvPicPr/>
      </xdr:nvPicPr>
      <xdr:blipFill rotWithShape="1">
        <a:blip xmlns:r="http://schemas.openxmlformats.org/officeDocument/2006/relationships" r:embed="rId1"/>
        <a:srcRect l="21147" t="21357" r="20430" b="67487"/>
        <a:stretch/>
      </xdr:blipFill>
      <xdr:spPr bwMode="auto">
        <a:xfrm>
          <a:off x="179070" y="196215"/>
          <a:ext cx="3410479" cy="7334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56674</xdr:colOff>
      <xdr:row>72</xdr:row>
      <xdr:rowOff>25241</xdr:rowOff>
    </xdr:from>
    <xdr:to>
      <xdr:col>6</xdr:col>
      <xdr:colOff>56092</xdr:colOff>
      <xdr:row>76</xdr:row>
      <xdr:rowOff>59532</xdr:rowOff>
    </xdr:to>
    <xdr:pic>
      <xdr:nvPicPr>
        <xdr:cNvPr id="3" name="Picture 1">
          <a:extLst>
            <a:ext uri="{FF2B5EF4-FFF2-40B4-BE49-F238E27FC236}">
              <a16:creationId xmlns:a16="http://schemas.microsoft.com/office/drawing/2014/main" id="{7EABE247-54A7-4136-98DD-4EF0D02CA121}"/>
            </a:ext>
          </a:extLst>
        </xdr:cNvPr>
        <xdr:cNvPicPr/>
      </xdr:nvPicPr>
      <xdr:blipFill rotWithShape="1">
        <a:blip xmlns:r="http://schemas.openxmlformats.org/officeDocument/2006/relationships" r:embed="rId1"/>
        <a:srcRect l="21147" t="21357" r="20430" b="67487"/>
        <a:stretch/>
      </xdr:blipFill>
      <xdr:spPr bwMode="auto">
        <a:xfrm>
          <a:off x="228124" y="14474666"/>
          <a:ext cx="5000043" cy="79629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2/Informe%20de%20Tesoreria%202022/Informe%20de%20Tesoreria%201-2022.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2/Informe%20de%20Tesoreria%202022/Informe%20de%20Tesoreria%201-2022.xlsx?E65A9414" TargetMode="External"/><Relationship Id="rId1" Type="http://schemas.openxmlformats.org/officeDocument/2006/relationships/externalLinkPath" Target="file:///\\E65A9414\Informe%20de%20Tesoreria%20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nero 2022"/>
      <sheetName val="FEBRERO 2022"/>
      <sheetName val="Marzo 2022"/>
      <sheetName val="Abril 2022"/>
      <sheetName val="Mayo 2022"/>
      <sheetName val="Junio 2022"/>
      <sheetName val="julio 2022 "/>
      <sheetName val="Agosto 2022"/>
      <sheetName val="Septiembre 2022"/>
      <sheetName val="Octubre 2022"/>
      <sheetName val="Noviembre 2022"/>
      <sheetName val="Diciembre 2022"/>
    </sheetNames>
    <sheetDataSet>
      <sheetData sheetId="0"/>
      <sheetData sheetId="1"/>
      <sheetData sheetId="2"/>
      <sheetData sheetId="3"/>
      <sheetData sheetId="4"/>
      <sheetData sheetId="5"/>
      <sheetData sheetId="6"/>
      <sheetData sheetId="7">
        <row r="101">
          <cell r="L101">
            <v>3769414.8199999989</v>
          </cell>
        </row>
        <row r="166">
          <cell r="L166">
            <v>1452212922.0495667</v>
          </cell>
        </row>
      </sheetData>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F8D998-5DD6-42FD-8ED2-CB8DBFB99F4C}" name="Tabla13457" displayName="Tabla13457" ref="B7:L59" totalsRowShown="0" headerRowDxfId="14" dataDxfId="13" headerRowBorderDxfId="11" tableBorderDxfId="12" headerRowCellStyle="Millares">
  <sortState xmlns:xlrd2="http://schemas.microsoft.com/office/spreadsheetml/2017/richdata2" ref="B8:L59">
    <sortCondition ref="B9:B59"/>
  </sortState>
  <tableColumns count="11">
    <tableColumn id="1" xr3:uid="{866F1AE1-73E3-4C78-9CC4-255BA202038A}" name="Fecha" dataDxfId="10"/>
    <tableColumn id="2" xr3:uid="{6AC20FD1-6FE1-4F31-B625-D9EA1DC780A2}" name="Transferencia" dataDxfId="9"/>
    <tableColumn id="3" xr3:uid="{29318F3A-8AAC-495D-8DB8-D0D03B9B1262}" name="Cheque" dataDxfId="8"/>
    <tableColumn id="4" xr3:uid="{3012BA14-6C45-40CD-9092-79F3768F72FA}" name="Referencia" dataDxfId="7"/>
    <tableColumn id="5" xr3:uid="{95FFC590-F68C-4EE9-B226-CCF80DD464C4}" name="Beneficiario" dataDxfId="6"/>
    <tableColumn id="6" xr3:uid="{957EBDEB-8976-4271-AB4E-97B629BA0DE6}" name="Columna1" dataDxfId="5"/>
    <tableColumn id="7" xr3:uid="{72E51354-E043-4BDE-9DB7-8E712D887607}" name="Descripcion" dataDxfId="4"/>
    <tableColumn id="8" xr3:uid="{745295A5-9C29-4251-BEA6-2FBE80513FFB}" name="Columna2" dataDxfId="3"/>
    <tableColumn id="9" xr3:uid="{063CCC6E-C5B7-4590-9556-4A32D0F45AC9}" name="Debito" dataDxfId="2" dataCellStyle="Millares"/>
    <tableColumn id="10" xr3:uid="{D36A2D9A-40CA-4E49-88CD-913845B470EE}" name="Credito" dataDxfId="1" dataCellStyle="Millares"/>
    <tableColumn id="11" xr3:uid="{B296333C-E291-4E30-9522-28D8C135036D}" name="Balance" dataDxfId="0">
      <calculatedColumnFormula>+J8-K8+L7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7"/>
  <sheetViews>
    <sheetView tabSelected="1" workbookViewId="0">
      <selection activeCell="E11" sqref="E11"/>
    </sheetView>
  </sheetViews>
  <sheetFormatPr baseColWidth="10" defaultRowHeight="15" x14ac:dyDescent="0.25"/>
  <cols>
    <col min="1" max="1" width="2.5703125" customWidth="1"/>
    <col min="2" max="2" width="12.5703125" customWidth="1"/>
    <col min="3" max="3" width="12.7109375" bestFit="1" customWidth="1"/>
    <col min="4" max="4" width="7.7109375" customWidth="1"/>
    <col min="5" max="5" width="20.140625" customWidth="1"/>
    <col min="6" max="6" width="40.140625" customWidth="1"/>
    <col min="7" max="7" width="2.42578125" customWidth="1"/>
    <col min="8" max="8" width="64.85546875" customWidth="1"/>
    <col min="9" max="9" width="1.7109375" customWidth="1"/>
    <col min="10" max="10" width="8.28515625" bestFit="1" customWidth="1"/>
    <col min="11" max="11" width="15.5703125" bestFit="1" customWidth="1"/>
    <col min="12" max="12" width="16.5703125" style="64" bestFit="1" customWidth="1"/>
    <col min="13" max="13" width="5" customWidth="1"/>
    <col min="14" max="14" width="16.85546875" bestFit="1" customWidth="1"/>
    <col min="16" max="16" width="14.140625" bestFit="1" customWidth="1"/>
  </cols>
  <sheetData>
    <row r="1" spans="1:14" ht="15.75" x14ac:dyDescent="0.3">
      <c r="A1" s="1"/>
      <c r="B1" s="1"/>
      <c r="C1" s="1"/>
      <c r="D1" s="1"/>
      <c r="E1" s="1"/>
      <c r="F1" s="1"/>
      <c r="G1" s="1"/>
      <c r="H1" s="1"/>
      <c r="I1" s="1"/>
      <c r="J1" s="2"/>
      <c r="K1" s="2"/>
      <c r="L1" s="1"/>
    </row>
    <row r="2" spans="1:14" ht="15.75" x14ac:dyDescent="0.3">
      <c r="A2" s="1"/>
      <c r="B2" s="3" t="s">
        <v>0</v>
      </c>
      <c r="C2" s="3"/>
      <c r="D2" s="3"/>
      <c r="E2" s="3"/>
      <c r="F2" s="3"/>
      <c r="G2" s="3"/>
      <c r="H2" s="3"/>
      <c r="I2" s="3"/>
      <c r="J2" s="3"/>
      <c r="K2" s="3"/>
      <c r="L2" s="3"/>
    </row>
    <row r="3" spans="1:14" ht="15.75" x14ac:dyDescent="0.3">
      <c r="A3" s="1"/>
      <c r="B3" s="3" t="s">
        <v>1</v>
      </c>
      <c r="C3" s="3"/>
      <c r="D3" s="3"/>
      <c r="E3" s="3"/>
      <c r="F3" s="3"/>
      <c r="G3" s="3"/>
      <c r="H3" s="3"/>
      <c r="I3" s="3"/>
      <c r="J3" s="3"/>
      <c r="K3" s="3"/>
      <c r="L3" s="3"/>
    </row>
    <row r="4" spans="1:14" ht="15.75" x14ac:dyDescent="0.3">
      <c r="A4" s="1"/>
      <c r="B4" s="3" t="s">
        <v>2</v>
      </c>
      <c r="C4" s="3"/>
      <c r="D4" s="3"/>
      <c r="E4" s="3"/>
      <c r="F4" s="3"/>
      <c r="G4" s="3"/>
      <c r="H4" s="3"/>
      <c r="I4" s="3"/>
      <c r="J4" s="3"/>
      <c r="K4" s="3"/>
      <c r="L4" s="3"/>
    </row>
    <row r="5" spans="1:14" ht="15.75" x14ac:dyDescent="0.3">
      <c r="A5" s="1"/>
      <c r="B5" s="4" t="s">
        <v>3</v>
      </c>
      <c r="C5" s="4"/>
      <c r="D5" s="4"/>
      <c r="E5" s="4"/>
      <c r="F5" s="4"/>
      <c r="G5" s="4"/>
      <c r="H5" s="4"/>
      <c r="I5" s="4"/>
      <c r="J5" s="4"/>
      <c r="K5" s="4"/>
      <c r="L5" s="4"/>
    </row>
    <row r="6" spans="1:14" ht="15.75" x14ac:dyDescent="0.3">
      <c r="A6" s="1"/>
      <c r="B6" s="1"/>
      <c r="C6" s="1"/>
      <c r="D6" s="1"/>
      <c r="E6" s="1"/>
      <c r="F6" s="1"/>
      <c r="G6" s="1"/>
      <c r="H6" s="1"/>
      <c r="I6" s="1"/>
      <c r="J6" s="5"/>
      <c r="K6" s="5"/>
      <c r="L6" s="1"/>
    </row>
    <row r="7" spans="1:14" ht="17.25" x14ac:dyDescent="0.35">
      <c r="A7" s="1"/>
      <c r="B7" s="6" t="s">
        <v>4</v>
      </c>
      <c r="C7" s="6" t="s">
        <v>5</v>
      </c>
      <c r="D7" s="6" t="s">
        <v>6</v>
      </c>
      <c r="E7" s="6" t="s">
        <v>7</v>
      </c>
      <c r="F7" s="6" t="s">
        <v>8</v>
      </c>
      <c r="G7" s="6" t="s">
        <v>9</v>
      </c>
      <c r="H7" s="6" t="s">
        <v>10</v>
      </c>
      <c r="I7" s="6" t="s">
        <v>11</v>
      </c>
      <c r="J7" s="7" t="s">
        <v>12</v>
      </c>
      <c r="K7" s="7" t="s">
        <v>13</v>
      </c>
      <c r="L7" s="8" t="s">
        <v>14</v>
      </c>
    </row>
    <row r="8" spans="1:14" ht="16.5" x14ac:dyDescent="0.3">
      <c r="A8" s="1"/>
      <c r="B8" s="9"/>
      <c r="C8" s="1"/>
      <c r="D8" s="10"/>
      <c r="E8" s="1"/>
      <c r="F8" s="11"/>
      <c r="G8" s="1"/>
      <c r="H8" s="12" t="s">
        <v>15</v>
      </c>
      <c r="I8" s="1"/>
      <c r="J8" s="13">
        <v>0</v>
      </c>
      <c r="K8" s="5">
        <v>0</v>
      </c>
      <c r="L8" s="14">
        <f>+'[1]Agosto 2022'!L101</f>
        <v>3769414.8199999989</v>
      </c>
    </row>
    <row r="9" spans="1:14" ht="15.75" x14ac:dyDescent="0.3">
      <c r="A9" s="1"/>
      <c r="B9" s="9">
        <v>44805</v>
      </c>
      <c r="C9" s="10"/>
      <c r="D9" s="10"/>
      <c r="E9" s="15" t="s">
        <v>16</v>
      </c>
      <c r="F9" s="16" t="s">
        <v>17</v>
      </c>
      <c r="G9" s="10"/>
      <c r="H9" s="17" t="s">
        <v>18</v>
      </c>
      <c r="I9" s="10"/>
      <c r="J9" s="13"/>
      <c r="K9" s="13">
        <v>24.6</v>
      </c>
      <c r="L9" s="18">
        <f>+L8+Tabla13457[[#This Row],[Debito]]-Tabla13457[[#This Row],[Credito]]</f>
        <v>3769390.2199999988</v>
      </c>
      <c r="N9" s="19"/>
    </row>
    <row r="10" spans="1:14" ht="15.75" x14ac:dyDescent="0.3">
      <c r="A10" s="1"/>
      <c r="B10" s="9">
        <v>44805</v>
      </c>
      <c r="C10" s="10"/>
      <c r="D10" s="10"/>
      <c r="E10" s="15" t="s">
        <v>19</v>
      </c>
      <c r="F10" s="16" t="s">
        <v>17</v>
      </c>
      <c r="G10" s="10"/>
      <c r="H10" s="17" t="s">
        <v>18</v>
      </c>
      <c r="I10" s="10"/>
      <c r="J10" s="13"/>
      <c r="K10" s="13">
        <v>21.3</v>
      </c>
      <c r="L10" s="18">
        <f>+L9+Tabla13457[[#This Row],[Debito]]-Tabla13457[[#This Row],[Credito]]</f>
        <v>3769368.919999999</v>
      </c>
    </row>
    <row r="11" spans="1:14" ht="15.75" x14ac:dyDescent="0.3">
      <c r="A11" s="1"/>
      <c r="B11" s="9">
        <v>44805</v>
      </c>
      <c r="C11" s="10"/>
      <c r="D11" s="10"/>
      <c r="E11" s="15" t="s">
        <v>19</v>
      </c>
      <c r="F11" s="16" t="s">
        <v>17</v>
      </c>
      <c r="G11" s="10"/>
      <c r="H11" s="17" t="s">
        <v>18</v>
      </c>
      <c r="I11" s="10"/>
      <c r="J11" s="13"/>
      <c r="K11" s="13">
        <v>21.3</v>
      </c>
      <c r="L11" s="18">
        <f>+L10+Tabla13457[[#This Row],[Debito]]-Tabla13457[[#This Row],[Credito]]</f>
        <v>3769347.6199999992</v>
      </c>
    </row>
    <row r="12" spans="1:14" ht="15.75" x14ac:dyDescent="0.3">
      <c r="A12" s="1"/>
      <c r="B12" s="9">
        <v>44805</v>
      </c>
      <c r="C12" s="10"/>
      <c r="D12" s="10"/>
      <c r="E12" s="15" t="s">
        <v>19</v>
      </c>
      <c r="F12" s="16" t="s">
        <v>17</v>
      </c>
      <c r="G12" s="10"/>
      <c r="H12" s="17" t="s">
        <v>18</v>
      </c>
      <c r="I12" s="10"/>
      <c r="J12" s="13"/>
      <c r="K12" s="13">
        <v>20.100000000000001</v>
      </c>
      <c r="L12" s="18">
        <f>+L11+Tabla13457[[#This Row],[Debito]]-Tabla13457[[#This Row],[Credito]]</f>
        <v>3769327.5199999991</v>
      </c>
    </row>
    <row r="13" spans="1:14" ht="15.75" x14ac:dyDescent="0.3">
      <c r="A13" s="1"/>
      <c r="B13" s="9">
        <v>44805</v>
      </c>
      <c r="C13" s="10"/>
      <c r="D13" s="10"/>
      <c r="E13" s="15" t="s">
        <v>20</v>
      </c>
      <c r="F13" s="16" t="s">
        <v>17</v>
      </c>
      <c r="G13" s="10"/>
      <c r="H13" s="17" t="s">
        <v>18</v>
      </c>
      <c r="I13" s="10"/>
      <c r="J13" s="13"/>
      <c r="K13" s="13">
        <v>52.37</v>
      </c>
      <c r="L13" s="18">
        <f>+L12+Tabla13457[[#This Row],[Debito]]-Tabla13457[[#This Row],[Credito]]</f>
        <v>3769275.149999999</v>
      </c>
    </row>
    <row r="14" spans="1:14" ht="15.75" x14ac:dyDescent="0.3">
      <c r="A14" s="1"/>
      <c r="B14" s="9">
        <v>44805</v>
      </c>
      <c r="C14" s="10"/>
      <c r="D14" s="10"/>
      <c r="E14" s="15" t="s">
        <v>20</v>
      </c>
      <c r="F14" s="16" t="s">
        <v>17</v>
      </c>
      <c r="G14" s="10"/>
      <c r="H14" s="17" t="s">
        <v>18</v>
      </c>
      <c r="I14" s="10"/>
      <c r="J14" s="13"/>
      <c r="K14" s="13">
        <v>45.2</v>
      </c>
      <c r="L14" s="18">
        <f>+L13+Tabla13457[[#This Row],[Debito]]-Tabla13457[[#This Row],[Credito]]</f>
        <v>3769229.9499999988</v>
      </c>
    </row>
    <row r="15" spans="1:14" ht="15.75" x14ac:dyDescent="0.3">
      <c r="A15" s="1"/>
      <c r="B15" s="9">
        <v>44805</v>
      </c>
      <c r="C15" s="10"/>
      <c r="D15" s="10"/>
      <c r="E15" s="15" t="s">
        <v>21</v>
      </c>
      <c r="F15" s="16" t="s">
        <v>17</v>
      </c>
      <c r="G15" s="10"/>
      <c r="H15" s="17" t="s">
        <v>18</v>
      </c>
      <c r="I15" s="10"/>
      <c r="J15" s="13"/>
      <c r="K15" s="13">
        <v>45.2</v>
      </c>
      <c r="L15" s="18">
        <f>+L14+Tabla13457[[#This Row],[Debito]]-Tabla13457[[#This Row],[Credito]]</f>
        <v>3769184.7499999986</v>
      </c>
    </row>
    <row r="16" spans="1:14" ht="15.75" x14ac:dyDescent="0.3">
      <c r="A16" s="1"/>
      <c r="B16" s="9">
        <v>44805</v>
      </c>
      <c r="C16" s="10"/>
      <c r="D16" s="10"/>
      <c r="E16" s="15" t="s">
        <v>21</v>
      </c>
      <c r="F16" s="16" t="s">
        <v>17</v>
      </c>
      <c r="G16" s="10"/>
      <c r="H16" s="17" t="s">
        <v>18</v>
      </c>
      <c r="I16" s="10"/>
      <c r="J16" s="13"/>
      <c r="K16" s="13">
        <v>40</v>
      </c>
      <c r="L16" s="18">
        <f>+L15+Tabla13457[[#This Row],[Debito]]-Tabla13457[[#This Row],[Credito]]</f>
        <v>3769144.7499999986</v>
      </c>
    </row>
    <row r="17" spans="1:12" ht="15.75" x14ac:dyDescent="0.3">
      <c r="A17" s="1"/>
      <c r="B17" s="9">
        <v>44805</v>
      </c>
      <c r="C17" s="10"/>
      <c r="D17" s="10"/>
      <c r="E17" s="15" t="s">
        <v>22</v>
      </c>
      <c r="F17" s="16" t="s">
        <v>23</v>
      </c>
      <c r="G17" s="10"/>
      <c r="H17" s="17" t="s">
        <v>24</v>
      </c>
      <c r="I17" s="10"/>
      <c r="J17" s="13"/>
      <c r="K17" s="13">
        <v>16400</v>
      </c>
      <c r="L17" s="18">
        <f>+L16+Tabla13457[[#This Row],[Debito]]-Tabla13457[[#This Row],[Credito]]</f>
        <v>3752744.7499999986</v>
      </c>
    </row>
    <row r="18" spans="1:12" ht="15.75" x14ac:dyDescent="0.3">
      <c r="A18" s="1"/>
      <c r="B18" s="9">
        <v>44805</v>
      </c>
      <c r="C18" s="10"/>
      <c r="D18" s="10"/>
      <c r="E18" s="15" t="s">
        <v>25</v>
      </c>
      <c r="F18" s="16" t="s">
        <v>23</v>
      </c>
      <c r="G18" s="10"/>
      <c r="H18" s="17" t="s">
        <v>24</v>
      </c>
      <c r="I18" s="10"/>
      <c r="J18" s="13"/>
      <c r="K18" s="13">
        <v>14200</v>
      </c>
      <c r="L18" s="18">
        <f>+L17+Tabla13457[[#This Row],[Debito]]-Tabla13457[[#This Row],[Credito]]</f>
        <v>3738544.7499999986</v>
      </c>
    </row>
    <row r="19" spans="1:12" ht="15.75" x14ac:dyDescent="0.3">
      <c r="A19" s="1"/>
      <c r="B19" s="9">
        <v>44805</v>
      </c>
      <c r="C19" s="10"/>
      <c r="D19" s="10"/>
      <c r="E19" s="15" t="s">
        <v>26</v>
      </c>
      <c r="F19" s="16" t="s">
        <v>23</v>
      </c>
      <c r="G19" s="10"/>
      <c r="H19" s="17" t="s">
        <v>24</v>
      </c>
      <c r="I19" s="10"/>
      <c r="J19" s="13"/>
      <c r="K19" s="13">
        <v>14200</v>
      </c>
      <c r="L19" s="18">
        <f>+L18+Tabla13457[[#This Row],[Debito]]-Tabla13457[[#This Row],[Credito]]</f>
        <v>3724344.7499999986</v>
      </c>
    </row>
    <row r="20" spans="1:12" ht="15.75" x14ac:dyDescent="0.3">
      <c r="A20" s="1"/>
      <c r="B20" s="9">
        <v>44805</v>
      </c>
      <c r="C20" s="10"/>
      <c r="D20" s="10"/>
      <c r="E20" s="15" t="s">
        <v>27</v>
      </c>
      <c r="F20" s="16" t="s">
        <v>23</v>
      </c>
      <c r="G20" s="10"/>
      <c r="H20" s="17" t="s">
        <v>24</v>
      </c>
      <c r="I20" s="10"/>
      <c r="J20" s="13"/>
      <c r="K20" s="13">
        <v>13400</v>
      </c>
      <c r="L20" s="18">
        <f>+L19+Tabla13457[[#This Row],[Debito]]-Tabla13457[[#This Row],[Credito]]</f>
        <v>3710944.7499999986</v>
      </c>
    </row>
    <row r="21" spans="1:12" ht="15.75" x14ac:dyDescent="0.3">
      <c r="A21" s="1"/>
      <c r="B21" s="9">
        <v>44805</v>
      </c>
      <c r="C21" s="10"/>
      <c r="D21" s="10"/>
      <c r="E21" s="15" t="s">
        <v>28</v>
      </c>
      <c r="F21" s="16" t="s">
        <v>23</v>
      </c>
      <c r="G21" s="10"/>
      <c r="H21" s="17" t="s">
        <v>24</v>
      </c>
      <c r="I21" s="10"/>
      <c r="J21" s="13"/>
      <c r="K21" s="13">
        <v>34912.5</v>
      </c>
      <c r="L21" s="18">
        <f>+L20+Tabla13457[[#This Row],[Debito]]-Tabla13457[[#This Row],[Credito]]</f>
        <v>3676032.2499999986</v>
      </c>
    </row>
    <row r="22" spans="1:12" ht="15.75" x14ac:dyDescent="0.3">
      <c r="A22" s="1"/>
      <c r="B22" s="9">
        <v>44805</v>
      </c>
      <c r="C22" s="10"/>
      <c r="D22" s="10"/>
      <c r="E22" s="15" t="s">
        <v>29</v>
      </c>
      <c r="F22" s="16" t="s">
        <v>23</v>
      </c>
      <c r="G22" s="10"/>
      <c r="H22" s="17" t="s">
        <v>24</v>
      </c>
      <c r="I22" s="10"/>
      <c r="J22" s="13"/>
      <c r="K22" s="13">
        <v>30135</v>
      </c>
      <c r="L22" s="18">
        <f>+L21+Tabla13457[[#This Row],[Debito]]-Tabla13457[[#This Row],[Credito]]</f>
        <v>3645897.2499999986</v>
      </c>
    </row>
    <row r="23" spans="1:12" ht="15.75" x14ac:dyDescent="0.3">
      <c r="A23" s="1"/>
      <c r="B23" s="9">
        <v>44805</v>
      </c>
      <c r="C23" s="10"/>
      <c r="D23" s="10"/>
      <c r="E23" s="15" t="s">
        <v>30</v>
      </c>
      <c r="F23" s="16" t="s">
        <v>23</v>
      </c>
      <c r="G23" s="10"/>
      <c r="H23" s="17" t="s">
        <v>24</v>
      </c>
      <c r="I23" s="10"/>
      <c r="J23" s="13"/>
      <c r="K23" s="13">
        <v>30135</v>
      </c>
      <c r="L23" s="18">
        <f>+L22+Tabla13457[[#This Row],[Debito]]-Tabla13457[[#This Row],[Credito]]</f>
        <v>3615762.2499999986</v>
      </c>
    </row>
    <row r="24" spans="1:12" ht="15.75" x14ac:dyDescent="0.3">
      <c r="A24" s="1"/>
      <c r="B24" s="9">
        <v>44805</v>
      </c>
      <c r="C24" s="10"/>
      <c r="D24" s="10"/>
      <c r="E24" s="15" t="s">
        <v>31</v>
      </c>
      <c r="F24" s="16" t="s">
        <v>23</v>
      </c>
      <c r="G24" s="10"/>
      <c r="H24" s="17" t="s">
        <v>24</v>
      </c>
      <c r="I24" s="10"/>
      <c r="J24" s="13"/>
      <c r="K24" s="13">
        <v>26665</v>
      </c>
      <c r="L24" s="18">
        <f>+L23+Tabla13457[[#This Row],[Debito]]-Tabla13457[[#This Row],[Credito]]</f>
        <v>3589097.2499999986</v>
      </c>
    </row>
    <row r="25" spans="1:12" ht="15.75" x14ac:dyDescent="0.3">
      <c r="A25" s="1"/>
      <c r="B25" s="9">
        <v>44806</v>
      </c>
      <c r="C25" s="10"/>
      <c r="D25" s="10"/>
      <c r="E25" s="15" t="s">
        <v>32</v>
      </c>
      <c r="F25" s="16" t="s">
        <v>23</v>
      </c>
      <c r="G25" s="10"/>
      <c r="H25" s="17" t="s">
        <v>24</v>
      </c>
      <c r="I25" s="10"/>
      <c r="J25" s="13"/>
      <c r="K25" s="13">
        <v>241902.5</v>
      </c>
      <c r="L25" s="18">
        <f>+L24+Tabla13457[[#This Row],[Debito]]-Tabla13457[[#This Row],[Credito]]</f>
        <v>3347194.7499999986</v>
      </c>
    </row>
    <row r="26" spans="1:12" ht="15.75" x14ac:dyDescent="0.3">
      <c r="A26" s="1"/>
      <c r="B26" s="9">
        <v>44809</v>
      </c>
      <c r="C26" s="10"/>
      <c r="D26" s="10"/>
      <c r="E26" s="15" t="s">
        <v>33</v>
      </c>
      <c r="F26" s="16" t="s">
        <v>17</v>
      </c>
      <c r="G26" s="10"/>
      <c r="H26" s="17" t="s">
        <v>18</v>
      </c>
      <c r="I26" s="10"/>
      <c r="J26" s="13"/>
      <c r="K26" s="13">
        <v>362.85</v>
      </c>
      <c r="L26" s="18">
        <f>+L25+Tabla13457[[#This Row],[Debito]]-Tabla13457[[#This Row],[Credito]]</f>
        <v>3346831.8999999985</v>
      </c>
    </row>
    <row r="27" spans="1:12" ht="15.75" x14ac:dyDescent="0.3">
      <c r="A27" s="1"/>
      <c r="B27" s="9">
        <v>44810</v>
      </c>
      <c r="C27" s="10"/>
      <c r="D27" s="10"/>
      <c r="E27" s="15" t="s">
        <v>34</v>
      </c>
      <c r="F27" s="16" t="s">
        <v>17</v>
      </c>
      <c r="G27" s="10"/>
      <c r="H27" s="17" t="s">
        <v>18</v>
      </c>
      <c r="I27" s="10"/>
      <c r="J27" s="13"/>
      <c r="K27" s="13">
        <v>75</v>
      </c>
      <c r="L27" s="18">
        <f>+L26+Tabla13457[[#This Row],[Debito]]-Tabla13457[[#This Row],[Credito]]</f>
        <v>3346756.8999999985</v>
      </c>
    </row>
    <row r="28" spans="1:12" ht="15.75" x14ac:dyDescent="0.3">
      <c r="A28" s="1"/>
      <c r="B28" s="9">
        <v>44810</v>
      </c>
      <c r="C28" s="10"/>
      <c r="D28" s="10"/>
      <c r="E28" s="15" t="s">
        <v>35</v>
      </c>
      <c r="F28" s="20" t="s">
        <v>36</v>
      </c>
      <c r="G28" s="10"/>
      <c r="H28" s="21" t="s">
        <v>37</v>
      </c>
      <c r="I28" s="10"/>
      <c r="J28" s="13"/>
      <c r="K28" s="13">
        <v>50000</v>
      </c>
      <c r="L28" s="18">
        <f>+L27+Tabla13457[[#This Row],[Debito]]-Tabla13457[[#This Row],[Credito]]</f>
        <v>3296756.8999999985</v>
      </c>
    </row>
    <row r="29" spans="1:12" ht="15.75" x14ac:dyDescent="0.3">
      <c r="A29" s="1"/>
      <c r="B29" s="9">
        <v>44811</v>
      </c>
      <c r="C29" s="10"/>
      <c r="D29" s="10"/>
      <c r="E29" s="15" t="s">
        <v>38</v>
      </c>
      <c r="F29" s="16" t="s">
        <v>17</v>
      </c>
      <c r="G29" s="10"/>
      <c r="H29" s="17" t="s">
        <v>18</v>
      </c>
      <c r="I29" s="10"/>
      <c r="J29" s="13"/>
      <c r="K29" s="22">
        <v>17.329999999999998</v>
      </c>
      <c r="L29" s="18">
        <f>+L28+Tabla13457[[#This Row],[Debito]]-Tabla13457[[#This Row],[Credito]]</f>
        <v>3296739.5699999984</v>
      </c>
    </row>
    <row r="30" spans="1:12" ht="15.75" x14ac:dyDescent="0.3">
      <c r="A30" s="1"/>
      <c r="B30" s="9">
        <v>44811</v>
      </c>
      <c r="C30" s="10"/>
      <c r="D30" s="10"/>
      <c r="E30" s="15" t="s">
        <v>38</v>
      </c>
      <c r="F30" s="16" t="s">
        <v>17</v>
      </c>
      <c r="G30" s="10"/>
      <c r="H30" s="17" t="s">
        <v>18</v>
      </c>
      <c r="I30" s="10"/>
      <c r="J30" s="13"/>
      <c r="K30" s="22">
        <v>12.83</v>
      </c>
      <c r="L30" s="18">
        <f>+L29+Tabla13457[[#This Row],[Debito]]-Tabla13457[[#This Row],[Credito]]</f>
        <v>3296726.7399999984</v>
      </c>
    </row>
    <row r="31" spans="1:12" ht="15.75" x14ac:dyDescent="0.3">
      <c r="A31" s="1"/>
      <c r="B31" s="9">
        <v>44811</v>
      </c>
      <c r="C31" s="10"/>
      <c r="D31" s="10"/>
      <c r="E31" s="15" t="s">
        <v>39</v>
      </c>
      <c r="F31" s="16" t="s">
        <v>23</v>
      </c>
      <c r="G31" s="10"/>
      <c r="H31" s="17" t="s">
        <v>24</v>
      </c>
      <c r="I31" s="10"/>
      <c r="J31" s="13"/>
      <c r="K31" s="13">
        <v>11550</v>
      </c>
      <c r="L31" s="18">
        <f>+L30+Tabla13457[[#This Row],[Debito]]-Tabla13457[[#This Row],[Credito]]</f>
        <v>3285176.7399999984</v>
      </c>
    </row>
    <row r="32" spans="1:12" ht="15.75" x14ac:dyDescent="0.3">
      <c r="A32" s="1"/>
      <c r="B32" s="9">
        <v>44811</v>
      </c>
      <c r="C32" s="10"/>
      <c r="D32" s="10"/>
      <c r="E32" s="15" t="s">
        <v>40</v>
      </c>
      <c r="F32" s="16" t="s">
        <v>23</v>
      </c>
      <c r="G32" s="10"/>
      <c r="H32" s="17" t="s">
        <v>24</v>
      </c>
      <c r="I32" s="10"/>
      <c r="J32" s="13"/>
      <c r="K32" s="22">
        <v>8550</v>
      </c>
      <c r="L32" s="18">
        <f>+L31+Tabla13457[[#This Row],[Debito]]-Tabla13457[[#This Row],[Credito]]</f>
        <v>3276626.7399999984</v>
      </c>
    </row>
    <row r="33" spans="1:12" ht="15.75" x14ac:dyDescent="0.3">
      <c r="A33" s="1"/>
      <c r="B33" s="9">
        <v>44817</v>
      </c>
      <c r="C33" s="10"/>
      <c r="D33" s="10"/>
      <c r="E33" s="15" t="s">
        <v>41</v>
      </c>
      <c r="F33" s="16" t="s">
        <v>17</v>
      </c>
      <c r="G33" s="10"/>
      <c r="H33" s="17" t="s">
        <v>18</v>
      </c>
      <c r="I33" s="10"/>
      <c r="J33" s="13"/>
      <c r="K33" s="22">
        <v>1.87</v>
      </c>
      <c r="L33" s="18">
        <f>+L32+Tabla13457[[#This Row],[Debito]]-Tabla13457[[#This Row],[Credito]]</f>
        <v>3276624.8699999982</v>
      </c>
    </row>
    <row r="34" spans="1:12" ht="15.75" x14ac:dyDescent="0.3">
      <c r="A34" s="1"/>
      <c r="B34" s="9">
        <v>44817</v>
      </c>
      <c r="C34" s="10"/>
      <c r="D34" s="10"/>
      <c r="E34" s="15" t="s">
        <v>42</v>
      </c>
      <c r="F34" s="16" t="s">
        <v>43</v>
      </c>
      <c r="G34" s="10"/>
      <c r="H34" s="21" t="s">
        <v>44</v>
      </c>
      <c r="I34" s="10"/>
      <c r="J34" s="13"/>
      <c r="K34" s="22">
        <v>1246.74</v>
      </c>
      <c r="L34" s="18">
        <f>+L33+Tabla13457[[#This Row],[Debito]]-Tabla13457[[#This Row],[Credito]]</f>
        <v>3275378.129999998</v>
      </c>
    </row>
    <row r="35" spans="1:12" ht="15.75" x14ac:dyDescent="0.3">
      <c r="A35" s="1"/>
      <c r="B35" s="9">
        <v>44824</v>
      </c>
      <c r="C35" s="10"/>
      <c r="D35" s="10"/>
      <c r="E35" s="15" t="s">
        <v>45</v>
      </c>
      <c r="F35" s="16" t="s">
        <v>23</v>
      </c>
      <c r="G35" s="10"/>
      <c r="H35" s="17" t="s">
        <v>24</v>
      </c>
      <c r="I35" s="10"/>
      <c r="J35" s="13"/>
      <c r="K35" s="22">
        <v>40477.5</v>
      </c>
      <c r="L35" s="18">
        <f>+L34+Tabla13457[[#This Row],[Debito]]-Tabla13457[[#This Row],[Credito]]</f>
        <v>3234900.629999998</v>
      </c>
    </row>
    <row r="36" spans="1:12" ht="15.75" x14ac:dyDescent="0.3">
      <c r="A36" s="1"/>
      <c r="B36" s="9">
        <v>44825</v>
      </c>
      <c r="C36" s="10"/>
      <c r="D36" s="10"/>
      <c r="E36" s="15" t="s">
        <v>46</v>
      </c>
      <c r="F36" s="16" t="s">
        <v>17</v>
      </c>
      <c r="G36" s="10"/>
      <c r="H36" s="17" t="s">
        <v>18</v>
      </c>
      <c r="I36" s="10"/>
      <c r="J36" s="13"/>
      <c r="K36" s="22">
        <v>60.72</v>
      </c>
      <c r="L36" s="18">
        <f>+L35+Tabla13457[[#This Row],[Debito]]-Tabla13457[[#This Row],[Credito]]</f>
        <v>3234839.9099999978</v>
      </c>
    </row>
    <row r="37" spans="1:12" ht="15.75" x14ac:dyDescent="0.3">
      <c r="A37" s="1"/>
      <c r="B37" s="9">
        <v>44827</v>
      </c>
      <c r="C37" s="10"/>
      <c r="D37" s="10"/>
      <c r="E37" s="15" t="s">
        <v>45</v>
      </c>
      <c r="F37" s="16" t="s">
        <v>23</v>
      </c>
      <c r="G37" s="10"/>
      <c r="H37" s="17" t="s">
        <v>24</v>
      </c>
      <c r="I37" s="10"/>
      <c r="J37" s="13"/>
      <c r="K37" s="22">
        <v>139800</v>
      </c>
      <c r="L37" s="18">
        <f>+L36+Tabla13457[[#This Row],[Debito]]-Tabla13457[[#This Row],[Credito]]</f>
        <v>3095039.9099999978</v>
      </c>
    </row>
    <row r="38" spans="1:12" ht="15.75" x14ac:dyDescent="0.3">
      <c r="A38" s="1"/>
      <c r="B38" s="9">
        <v>44830</v>
      </c>
      <c r="C38" s="10"/>
      <c r="D38" s="10"/>
      <c r="E38" s="15" t="s">
        <v>47</v>
      </c>
      <c r="F38" s="16" t="s">
        <v>17</v>
      </c>
      <c r="G38" s="10"/>
      <c r="H38" s="17" t="s">
        <v>18</v>
      </c>
      <c r="I38" s="10"/>
      <c r="J38" s="13"/>
      <c r="K38" s="22">
        <v>209.7</v>
      </c>
      <c r="L38" s="18">
        <f>+L37+Tabla13457[[#This Row],[Debito]]-Tabla13457[[#This Row],[Credito]]</f>
        <v>3094830.2099999976</v>
      </c>
    </row>
    <row r="39" spans="1:12" ht="15.75" x14ac:dyDescent="0.3">
      <c r="A39" s="1"/>
      <c r="B39" s="9">
        <v>44831</v>
      </c>
      <c r="C39" s="10"/>
      <c r="D39" s="10"/>
      <c r="E39" s="15" t="s">
        <v>48</v>
      </c>
      <c r="F39" s="16" t="s">
        <v>17</v>
      </c>
      <c r="G39" s="10"/>
      <c r="H39" s="17" t="s">
        <v>18</v>
      </c>
      <c r="I39" s="10"/>
      <c r="J39" s="13"/>
      <c r="K39" s="22">
        <v>13.5</v>
      </c>
      <c r="L39" s="18">
        <f>+L38+Tabla13457[[#This Row],[Debito]]-Tabla13457[[#This Row],[Credito]]</f>
        <v>3094816.7099999976</v>
      </c>
    </row>
    <row r="40" spans="1:12" ht="15.75" x14ac:dyDescent="0.3">
      <c r="A40" s="1"/>
      <c r="B40" s="9">
        <v>44831</v>
      </c>
      <c r="C40" s="10"/>
      <c r="D40" s="10"/>
      <c r="E40" s="15" t="s">
        <v>49</v>
      </c>
      <c r="F40" s="16" t="s">
        <v>17</v>
      </c>
      <c r="G40" s="10"/>
      <c r="H40" s="17" t="s">
        <v>18</v>
      </c>
      <c r="I40" s="10"/>
      <c r="J40" s="13"/>
      <c r="K40" s="22">
        <v>14.85</v>
      </c>
      <c r="L40" s="18">
        <f>+L39+Tabla13457[[#This Row],[Debito]]-Tabla13457[[#This Row],[Credito]]</f>
        <v>3094801.8599999975</v>
      </c>
    </row>
    <row r="41" spans="1:12" ht="15.75" x14ac:dyDescent="0.3">
      <c r="A41" s="1"/>
      <c r="B41" s="9">
        <v>44831</v>
      </c>
      <c r="C41" s="10"/>
      <c r="D41" s="10"/>
      <c r="E41" s="15" t="s">
        <v>50</v>
      </c>
      <c r="F41" s="16" t="s">
        <v>23</v>
      </c>
      <c r="G41" s="10"/>
      <c r="H41" s="17" t="s">
        <v>24</v>
      </c>
      <c r="I41" s="10"/>
      <c r="J41" s="13"/>
      <c r="K41" s="22">
        <v>9000</v>
      </c>
      <c r="L41" s="18">
        <f>+L40+Tabla13457[[#This Row],[Debito]]-Tabla13457[[#This Row],[Credito]]</f>
        <v>3085801.8599999975</v>
      </c>
    </row>
    <row r="42" spans="1:12" ht="15.75" x14ac:dyDescent="0.3">
      <c r="A42" s="1"/>
      <c r="B42" s="9">
        <v>44831</v>
      </c>
      <c r="C42" s="10"/>
      <c r="D42" s="10"/>
      <c r="E42" s="15" t="s">
        <v>51</v>
      </c>
      <c r="F42" s="16" t="s">
        <v>23</v>
      </c>
      <c r="G42" s="10"/>
      <c r="H42" s="17" t="s">
        <v>24</v>
      </c>
      <c r="I42" s="10"/>
      <c r="J42" s="13"/>
      <c r="K42" s="22">
        <v>9900</v>
      </c>
      <c r="L42" s="18">
        <f>+L41+Tabla13457[[#This Row],[Debito]]-Tabla13457[[#This Row],[Credito]]</f>
        <v>3075901.8599999975</v>
      </c>
    </row>
    <row r="43" spans="1:12" ht="15.75" x14ac:dyDescent="0.3">
      <c r="A43" s="1"/>
      <c r="B43" s="9">
        <v>44832</v>
      </c>
      <c r="C43" s="10"/>
      <c r="D43" s="10"/>
      <c r="E43" s="23">
        <v>928163648</v>
      </c>
      <c r="F43" s="16" t="s">
        <v>17</v>
      </c>
      <c r="G43" s="10"/>
      <c r="H43" s="17" t="s">
        <v>18</v>
      </c>
      <c r="I43" s="10"/>
      <c r="J43" s="13"/>
      <c r="K43" s="22">
        <v>26.78</v>
      </c>
      <c r="L43" s="18">
        <f>+L42+Tabla13457[[#This Row],[Debito]]-Tabla13457[[#This Row],[Credito]]</f>
        <v>3075875.0799999977</v>
      </c>
    </row>
    <row r="44" spans="1:12" ht="15.75" x14ac:dyDescent="0.3">
      <c r="A44" s="1"/>
      <c r="B44" s="9">
        <v>44832</v>
      </c>
      <c r="C44" s="9"/>
      <c r="D44" s="10"/>
      <c r="E44" s="23">
        <v>928163694</v>
      </c>
      <c r="F44" s="16" t="s">
        <v>17</v>
      </c>
      <c r="G44" s="10"/>
      <c r="H44" s="17" t="s">
        <v>18</v>
      </c>
      <c r="I44" s="10"/>
      <c r="J44" s="13"/>
      <c r="K44" s="22">
        <v>25.95</v>
      </c>
      <c r="L44" s="18">
        <f>+L43+Tabla13457[[#This Row],[Debito]]-Tabla13457[[#This Row],[Credito]]</f>
        <v>3075849.1299999976</v>
      </c>
    </row>
    <row r="45" spans="1:12" ht="15.75" x14ac:dyDescent="0.3">
      <c r="A45" s="1"/>
      <c r="B45" s="9">
        <v>44832</v>
      </c>
      <c r="C45" s="9"/>
      <c r="D45" s="10"/>
      <c r="E45" s="23">
        <v>928163695</v>
      </c>
      <c r="F45" s="16" t="s">
        <v>17</v>
      </c>
      <c r="G45" s="10"/>
      <c r="H45" s="17" t="s">
        <v>18</v>
      </c>
      <c r="I45" s="10"/>
      <c r="J45" s="13"/>
      <c r="K45" s="22">
        <v>19.2</v>
      </c>
      <c r="L45" s="18">
        <f>+L44+Tabla13457[[#This Row],[Debito]]-Tabla13457[[#This Row],[Credito]]</f>
        <v>3075829.9299999974</v>
      </c>
    </row>
    <row r="46" spans="1:12" ht="15.75" x14ac:dyDescent="0.3">
      <c r="A46" s="1"/>
      <c r="B46" s="9">
        <v>44832</v>
      </c>
      <c r="C46" s="10"/>
      <c r="D46" s="10"/>
      <c r="E46" s="23">
        <v>281636489</v>
      </c>
      <c r="F46" s="16" t="s">
        <v>23</v>
      </c>
      <c r="G46" s="10"/>
      <c r="H46" s="17" t="s">
        <v>24</v>
      </c>
      <c r="I46" s="10"/>
      <c r="J46" s="13"/>
      <c r="K46" s="22">
        <v>17850</v>
      </c>
      <c r="L46" s="18">
        <f>+L45+Tabla13457[[#This Row],[Debito]]-Tabla13457[[#This Row],[Credito]]</f>
        <v>3057979.9299999974</v>
      </c>
    </row>
    <row r="47" spans="1:12" ht="15.75" x14ac:dyDescent="0.3">
      <c r="A47" s="1"/>
      <c r="B47" s="9">
        <v>44832</v>
      </c>
      <c r="C47" s="10"/>
      <c r="D47" s="10"/>
      <c r="E47" s="23">
        <v>281636949</v>
      </c>
      <c r="F47" s="16" t="s">
        <v>23</v>
      </c>
      <c r="G47" s="10"/>
      <c r="H47" s="17" t="s">
        <v>24</v>
      </c>
      <c r="I47" s="10"/>
      <c r="J47" s="13"/>
      <c r="K47" s="22">
        <v>17300</v>
      </c>
      <c r="L47" s="18">
        <f>+L46+Tabla13457[[#This Row],[Debito]]-Tabla13457[[#This Row],[Credito]]</f>
        <v>3040679.9299999974</v>
      </c>
    </row>
    <row r="48" spans="1:12" ht="15.75" x14ac:dyDescent="0.3">
      <c r="A48" s="1"/>
      <c r="B48" s="9">
        <v>44832</v>
      </c>
      <c r="C48" s="9"/>
      <c r="D48" s="10"/>
      <c r="E48" s="23">
        <v>281636953</v>
      </c>
      <c r="F48" s="16" t="s">
        <v>23</v>
      </c>
      <c r="G48" s="10"/>
      <c r="H48" s="17" t="s">
        <v>24</v>
      </c>
      <c r="I48" s="10"/>
      <c r="J48" s="13"/>
      <c r="K48" s="22">
        <v>12800</v>
      </c>
      <c r="L48" s="18">
        <f>+L47+Tabla13457[[#This Row],[Debito]]-Tabla13457[[#This Row],[Credito]]</f>
        <v>3027879.9299999974</v>
      </c>
    </row>
    <row r="49" spans="1:14" ht="15.75" x14ac:dyDescent="0.3">
      <c r="A49" s="1"/>
      <c r="B49" s="9">
        <v>44833</v>
      </c>
      <c r="C49" s="9"/>
      <c r="D49" s="10"/>
      <c r="E49" s="23">
        <v>281761286</v>
      </c>
      <c r="F49" s="16" t="s">
        <v>52</v>
      </c>
      <c r="G49" s="10"/>
      <c r="H49" s="17" t="s">
        <v>53</v>
      </c>
      <c r="I49" s="10"/>
      <c r="J49" s="13"/>
      <c r="K49" s="22">
        <v>192702.61</v>
      </c>
      <c r="L49" s="18">
        <f>+L48+Tabla13457[[#This Row],[Debito]]-Tabla13457[[#This Row],[Credito]]</f>
        <v>2835177.3199999975</v>
      </c>
    </row>
    <row r="50" spans="1:14" ht="15.75" x14ac:dyDescent="0.3">
      <c r="A50" s="1"/>
      <c r="B50" s="9">
        <v>44834</v>
      </c>
      <c r="C50" s="9"/>
      <c r="D50" s="10"/>
      <c r="E50" s="23">
        <v>452443972</v>
      </c>
      <c r="F50" s="16" t="s">
        <v>17</v>
      </c>
      <c r="G50" s="10"/>
      <c r="H50" s="17" t="s">
        <v>18</v>
      </c>
      <c r="I50" s="10"/>
      <c r="J50" s="13"/>
      <c r="K50" s="22">
        <v>289.05</v>
      </c>
      <c r="L50" s="18">
        <f>+L49+Tabla13457[[#This Row],[Debito]]-Tabla13457[[#This Row],[Credito]]</f>
        <v>2834888.2699999977</v>
      </c>
    </row>
    <row r="51" spans="1:14" ht="15.75" x14ac:dyDescent="0.3">
      <c r="A51" s="1"/>
      <c r="B51" s="9">
        <v>44834</v>
      </c>
      <c r="C51" s="9"/>
      <c r="D51" s="10"/>
      <c r="E51" s="23">
        <v>928188165</v>
      </c>
      <c r="F51" s="16" t="s">
        <v>17</v>
      </c>
      <c r="G51" s="10"/>
      <c r="H51" s="17" t="s">
        <v>18</v>
      </c>
      <c r="I51" s="10"/>
      <c r="J51" s="13"/>
      <c r="K51" s="22">
        <v>24.57</v>
      </c>
      <c r="L51" s="18">
        <f>+L50+Tabla13457[[#This Row],[Debito]]-Tabla13457[[#This Row],[Credito]]</f>
        <v>2834863.6999999979</v>
      </c>
    </row>
    <row r="52" spans="1:14" ht="15.75" x14ac:dyDescent="0.3">
      <c r="A52" s="1"/>
      <c r="B52" s="9">
        <v>44834</v>
      </c>
      <c r="C52" s="9"/>
      <c r="D52" s="10"/>
      <c r="E52" s="23">
        <v>928188165</v>
      </c>
      <c r="F52" s="16" t="s">
        <v>17</v>
      </c>
      <c r="G52" s="17"/>
      <c r="H52" s="17" t="s">
        <v>18</v>
      </c>
      <c r="I52" s="10"/>
      <c r="J52" s="13"/>
      <c r="K52" s="22">
        <v>21.26</v>
      </c>
      <c r="L52" s="18">
        <f>+L51+Tabla13457[[#This Row],[Debito]]-Tabla13457[[#This Row],[Credito]]</f>
        <v>2834842.4399999981</v>
      </c>
    </row>
    <row r="53" spans="1:14" ht="15.75" x14ac:dyDescent="0.3">
      <c r="A53" s="1"/>
      <c r="B53" s="9">
        <v>44834</v>
      </c>
      <c r="C53" s="9"/>
      <c r="D53" s="10"/>
      <c r="E53" s="23">
        <v>928188166</v>
      </c>
      <c r="F53" s="16" t="s">
        <v>17</v>
      </c>
      <c r="G53" s="17"/>
      <c r="H53" s="17" t="s">
        <v>18</v>
      </c>
      <c r="I53" s="10"/>
      <c r="J53" s="13"/>
      <c r="K53" s="22">
        <v>21.26</v>
      </c>
      <c r="L53" s="18">
        <f>+L52+Tabla13457[[#This Row],[Debito]]-Tabla13457[[#This Row],[Credito]]</f>
        <v>2834821.1799999983</v>
      </c>
    </row>
    <row r="54" spans="1:14" ht="15.75" x14ac:dyDescent="0.3">
      <c r="A54" s="1"/>
      <c r="B54" s="9">
        <v>44834</v>
      </c>
      <c r="C54" s="9"/>
      <c r="D54" s="10"/>
      <c r="E54" s="23">
        <v>928188167</v>
      </c>
      <c r="F54" s="16" t="s">
        <v>17</v>
      </c>
      <c r="G54" s="17"/>
      <c r="H54" s="17" t="s">
        <v>18</v>
      </c>
      <c r="I54" s="10"/>
      <c r="J54" s="13"/>
      <c r="K54" s="22">
        <v>20.16</v>
      </c>
      <c r="L54" s="18">
        <f>+L53+Tabla13457[[#This Row],[Debito]]-Tabla13457[[#This Row],[Credito]]</f>
        <v>2834801.0199999982</v>
      </c>
    </row>
    <row r="55" spans="1:14" ht="15.75" x14ac:dyDescent="0.3">
      <c r="A55" s="1"/>
      <c r="B55" s="9">
        <v>44834</v>
      </c>
      <c r="C55" s="9"/>
      <c r="D55" s="10"/>
      <c r="E55" s="23">
        <v>999000002</v>
      </c>
      <c r="F55" s="16" t="s">
        <v>17</v>
      </c>
      <c r="G55" s="17"/>
      <c r="H55" s="17" t="s">
        <v>54</v>
      </c>
      <c r="I55" s="10"/>
      <c r="J55" s="13"/>
      <c r="K55" s="22">
        <v>175</v>
      </c>
      <c r="L55" s="18">
        <f>+L54+Tabla13457[[#This Row],[Debito]]-Tabla13457[[#This Row],[Credito]]</f>
        <v>2834626.0199999982</v>
      </c>
    </row>
    <row r="56" spans="1:14" ht="15.75" x14ac:dyDescent="0.3">
      <c r="A56" s="1"/>
      <c r="B56" s="9">
        <v>44834</v>
      </c>
      <c r="C56" s="9"/>
      <c r="D56" s="10"/>
      <c r="E56" s="23">
        <v>281881653</v>
      </c>
      <c r="F56" s="16" t="s">
        <v>23</v>
      </c>
      <c r="G56" s="10"/>
      <c r="H56" s="17" t="s">
        <v>24</v>
      </c>
      <c r="I56" s="10"/>
      <c r="J56" s="13"/>
      <c r="K56" s="22">
        <v>16380</v>
      </c>
      <c r="L56" s="18">
        <f>+L55+Tabla13457[[#This Row],[Debito]]-Tabla13457[[#This Row],[Credito]]</f>
        <v>2818246.0199999982</v>
      </c>
    </row>
    <row r="57" spans="1:14" ht="15.75" x14ac:dyDescent="0.3">
      <c r="A57" s="1"/>
      <c r="B57" s="9">
        <v>44834</v>
      </c>
      <c r="C57" s="9"/>
      <c r="D57" s="10"/>
      <c r="E57" s="23">
        <v>281881659</v>
      </c>
      <c r="F57" s="16" t="s">
        <v>23</v>
      </c>
      <c r="G57" s="17"/>
      <c r="H57" s="17" t="s">
        <v>24</v>
      </c>
      <c r="I57" s="10"/>
      <c r="J57" s="13"/>
      <c r="K57" s="22">
        <v>14175</v>
      </c>
      <c r="L57" s="18">
        <f>+L56+Tabla13457[[#This Row],[Debito]]-Tabla13457[[#This Row],[Credito]]</f>
        <v>2804071.0199999982</v>
      </c>
    </row>
    <row r="58" spans="1:14" ht="15.75" x14ac:dyDescent="0.3">
      <c r="A58" s="1"/>
      <c r="B58" s="9">
        <v>44834</v>
      </c>
      <c r="C58" s="9"/>
      <c r="D58" s="10"/>
      <c r="E58" s="23">
        <v>281881665</v>
      </c>
      <c r="F58" s="16" t="s">
        <v>23</v>
      </c>
      <c r="G58" s="17"/>
      <c r="H58" s="17" t="s">
        <v>24</v>
      </c>
      <c r="I58" s="10"/>
      <c r="J58" s="13"/>
      <c r="K58" s="22">
        <v>14175</v>
      </c>
      <c r="L58" s="18">
        <f>+L57+Tabla13457[[#This Row],[Debito]]-Tabla13457[[#This Row],[Credito]]</f>
        <v>2789896.0199999982</v>
      </c>
    </row>
    <row r="59" spans="1:14" ht="15.75" x14ac:dyDescent="0.3">
      <c r="A59" s="1"/>
      <c r="B59" s="9">
        <v>44834</v>
      </c>
      <c r="C59" s="9"/>
      <c r="D59" s="10"/>
      <c r="E59" s="23">
        <v>281881672</v>
      </c>
      <c r="F59" s="16" t="s">
        <v>23</v>
      </c>
      <c r="G59" s="17"/>
      <c r="H59" s="17" t="s">
        <v>24</v>
      </c>
      <c r="I59" s="10"/>
      <c r="J59" s="13"/>
      <c r="K59" s="22">
        <v>13440</v>
      </c>
      <c r="L59" s="18">
        <f>+L58+Tabla13457[[#This Row],[Debito]]-Tabla13457[[#This Row],[Credito]]</f>
        <v>2776456.0199999982</v>
      </c>
    </row>
    <row r="60" spans="1:14" ht="16.5" thickBot="1" x14ac:dyDescent="0.35">
      <c r="A60" s="1"/>
      <c r="B60" s="24" t="s">
        <v>55</v>
      </c>
      <c r="C60" s="25"/>
      <c r="D60" s="25"/>
      <c r="E60" s="25"/>
      <c r="F60" s="24"/>
      <c r="G60" s="24"/>
      <c r="H60" s="26"/>
      <c r="I60" s="25"/>
      <c r="J60" s="27">
        <f>SUM(J11:J59)</f>
        <v>0</v>
      </c>
      <c r="K60" s="27">
        <f>SUM(K11:K59)</f>
        <v>992912.89999999991</v>
      </c>
      <c r="L60" s="28">
        <f>+L59</f>
        <v>2776456.0199999982</v>
      </c>
      <c r="N60" s="19"/>
    </row>
    <row r="61" spans="1:14" ht="16.5" thickTop="1" x14ac:dyDescent="0.3">
      <c r="A61" s="1"/>
      <c r="B61" s="1"/>
      <c r="C61" s="1"/>
      <c r="D61" s="1"/>
      <c r="E61" s="1"/>
      <c r="F61" s="1"/>
      <c r="G61" s="1"/>
      <c r="H61" s="1"/>
      <c r="I61" s="1"/>
      <c r="J61" s="2"/>
      <c r="K61" s="2"/>
      <c r="L61" s="29"/>
    </row>
    <row r="62" spans="1:14" ht="15.75" x14ac:dyDescent="0.3">
      <c r="A62" s="1"/>
      <c r="B62" s="1"/>
      <c r="C62" s="1"/>
      <c r="D62" s="1"/>
      <c r="E62" s="1"/>
      <c r="F62" s="1"/>
      <c r="G62" s="1"/>
      <c r="H62" s="1"/>
      <c r="I62" s="1"/>
      <c r="J62" s="2"/>
      <c r="K62" s="2"/>
      <c r="L62" s="1"/>
    </row>
    <row r="63" spans="1:14" ht="15.75" x14ac:dyDescent="0.3">
      <c r="A63" s="1"/>
      <c r="B63" s="1"/>
      <c r="C63" s="1"/>
      <c r="D63" s="1"/>
      <c r="E63" s="1"/>
      <c r="F63" s="1"/>
      <c r="G63" s="1"/>
      <c r="H63" s="1"/>
      <c r="I63" s="1"/>
      <c r="J63" s="2"/>
      <c r="K63" s="2"/>
      <c r="L63" s="1"/>
    </row>
    <row r="64" spans="1:14" ht="15.75" x14ac:dyDescent="0.3">
      <c r="A64" s="1"/>
      <c r="B64" s="1"/>
      <c r="C64" s="1"/>
      <c r="D64" s="1"/>
      <c r="E64" s="1"/>
      <c r="F64" s="30" t="s">
        <v>56</v>
      </c>
      <c r="G64" s="1"/>
      <c r="H64" s="30" t="s">
        <v>57</v>
      </c>
      <c r="I64" s="1"/>
      <c r="J64" s="31" t="s">
        <v>58</v>
      </c>
      <c r="K64" s="31"/>
      <c r="L64" s="31"/>
    </row>
    <row r="65" spans="1:14" ht="15.75" x14ac:dyDescent="0.3">
      <c r="A65" s="1"/>
      <c r="B65" s="1"/>
      <c r="C65" s="32"/>
      <c r="D65" s="32"/>
      <c r="E65" s="33"/>
      <c r="F65" s="34" t="s">
        <v>59</v>
      </c>
      <c r="G65" s="34"/>
      <c r="H65" s="34" t="s">
        <v>60</v>
      </c>
      <c r="I65" s="1"/>
      <c r="J65" s="3" t="s">
        <v>60</v>
      </c>
      <c r="K65" s="3"/>
      <c r="L65" s="3"/>
    </row>
    <row r="66" spans="1:14" ht="15.75" x14ac:dyDescent="0.3">
      <c r="A66" s="1"/>
      <c r="B66" s="1"/>
      <c r="C66" s="32"/>
      <c r="D66" s="32"/>
      <c r="E66" s="33"/>
      <c r="F66" s="34" t="s">
        <v>61</v>
      </c>
      <c r="G66" s="34"/>
      <c r="H66" s="34" t="s">
        <v>62</v>
      </c>
      <c r="I66" s="1"/>
      <c r="J66" s="3" t="s">
        <v>63</v>
      </c>
      <c r="K66" s="3"/>
      <c r="L66" s="3"/>
    </row>
    <row r="67" spans="1:14" ht="15.75" x14ac:dyDescent="0.3">
      <c r="A67" s="1"/>
      <c r="B67" s="1"/>
      <c r="C67" s="1"/>
      <c r="D67" s="1"/>
      <c r="E67" s="1"/>
      <c r="F67" s="1"/>
      <c r="G67" s="1"/>
      <c r="H67" s="1"/>
      <c r="I67" s="1"/>
      <c r="J67" s="2"/>
      <c r="K67" s="2"/>
      <c r="L67" s="1"/>
    </row>
    <row r="68" spans="1:14" ht="15.75" x14ac:dyDescent="0.3">
      <c r="A68" s="1"/>
      <c r="B68" s="1"/>
      <c r="C68" s="1"/>
      <c r="D68" s="1"/>
      <c r="E68" s="1"/>
      <c r="F68" s="1"/>
      <c r="G68" s="1"/>
      <c r="H68" s="1"/>
      <c r="I68" s="1"/>
      <c r="J68" s="2"/>
      <c r="K68" s="2"/>
      <c r="L68" s="1"/>
    </row>
    <row r="69" spans="1:14" ht="15.75" x14ac:dyDescent="0.3">
      <c r="A69" s="1"/>
      <c r="B69" s="35"/>
      <c r="C69" s="35"/>
      <c r="D69" s="35"/>
      <c r="E69" s="35"/>
      <c r="F69" s="35"/>
      <c r="G69" s="35"/>
      <c r="H69" s="35"/>
      <c r="I69" s="35"/>
      <c r="J69" s="36"/>
      <c r="K69" s="36"/>
      <c r="L69" s="35"/>
    </row>
    <row r="70" spans="1:14" ht="15.75" x14ac:dyDescent="0.3">
      <c r="A70" s="1"/>
      <c r="B70" s="1"/>
      <c r="C70" s="1"/>
      <c r="D70" s="1"/>
      <c r="E70" s="1"/>
      <c r="F70" s="1"/>
      <c r="G70" s="1"/>
      <c r="H70" s="1"/>
      <c r="I70" s="1"/>
      <c r="J70" s="2"/>
      <c r="K70" s="2"/>
      <c r="L70" s="1"/>
    </row>
    <row r="71" spans="1:14" ht="15.75" x14ac:dyDescent="0.3">
      <c r="A71" s="1"/>
      <c r="B71" s="1"/>
      <c r="C71" s="1"/>
      <c r="D71" s="1"/>
      <c r="E71" s="1"/>
      <c r="F71" s="1"/>
      <c r="G71" s="1"/>
      <c r="H71" s="1"/>
      <c r="I71" s="1"/>
      <c r="J71" s="2"/>
      <c r="K71" s="2"/>
      <c r="L71" s="1"/>
    </row>
    <row r="72" spans="1:14" ht="15.75" x14ac:dyDescent="0.3">
      <c r="A72" s="1"/>
      <c r="B72" s="1"/>
      <c r="C72" s="1"/>
      <c r="D72" s="1"/>
      <c r="E72" s="1"/>
      <c r="F72" s="1"/>
      <c r="G72" s="1"/>
      <c r="H72" s="1"/>
      <c r="I72" s="1"/>
      <c r="J72" s="2"/>
      <c r="K72" s="2"/>
      <c r="L72" s="1"/>
    </row>
    <row r="73" spans="1:14" ht="15.75" x14ac:dyDescent="0.3">
      <c r="A73" s="1"/>
      <c r="B73" s="3" t="s">
        <v>0</v>
      </c>
      <c r="C73" s="3"/>
      <c r="D73" s="3"/>
      <c r="E73" s="3"/>
      <c r="F73" s="3"/>
      <c r="G73" s="3"/>
      <c r="H73" s="3"/>
      <c r="I73" s="3"/>
      <c r="J73" s="3"/>
      <c r="K73" s="3"/>
      <c r="L73" s="3"/>
    </row>
    <row r="74" spans="1:14" ht="15.75" x14ac:dyDescent="0.3">
      <c r="A74" s="1"/>
      <c r="B74" s="3" t="s">
        <v>1</v>
      </c>
      <c r="C74" s="3"/>
      <c r="D74" s="3"/>
      <c r="E74" s="3"/>
      <c r="F74" s="3"/>
      <c r="G74" s="3"/>
      <c r="H74" s="3"/>
      <c r="I74" s="3"/>
      <c r="J74" s="3"/>
      <c r="K74" s="3"/>
      <c r="L74" s="3"/>
    </row>
    <row r="75" spans="1:14" ht="15.75" x14ac:dyDescent="0.3">
      <c r="A75" s="1"/>
      <c r="B75" s="3" t="s">
        <v>64</v>
      </c>
      <c r="C75" s="3"/>
      <c r="D75" s="3"/>
      <c r="E75" s="3"/>
      <c r="F75" s="3"/>
      <c r="G75" s="3"/>
      <c r="H75" s="3"/>
      <c r="I75" s="3"/>
      <c r="J75" s="3"/>
      <c r="K75" s="3"/>
      <c r="L75" s="3"/>
    </row>
    <row r="76" spans="1:14" ht="15.75" x14ac:dyDescent="0.3">
      <c r="A76" s="1"/>
      <c r="B76" s="4" t="str">
        <f>+B5</f>
        <v>SEPTIEMBRE DEL 2022</v>
      </c>
      <c r="C76" s="4"/>
      <c r="D76" s="4"/>
      <c r="E76" s="4"/>
      <c r="F76" s="4"/>
      <c r="G76" s="4"/>
      <c r="H76" s="4"/>
      <c r="I76" s="4"/>
      <c r="J76" s="4"/>
      <c r="K76" s="4"/>
      <c r="L76" s="4"/>
    </row>
    <row r="77" spans="1:14" ht="15.75" x14ac:dyDescent="0.3">
      <c r="A77" s="1"/>
      <c r="B77" s="1"/>
      <c r="C77" s="1"/>
      <c r="D77" s="1"/>
      <c r="E77" s="1"/>
      <c r="F77" s="1"/>
      <c r="G77" s="1"/>
      <c r="H77" s="1"/>
      <c r="I77" s="1"/>
      <c r="J77" s="2"/>
      <c r="K77" s="2"/>
      <c r="L77" s="1"/>
    </row>
    <row r="78" spans="1:14" ht="15.75" x14ac:dyDescent="0.3">
      <c r="A78" s="1"/>
      <c r="B78" s="6" t="s">
        <v>4</v>
      </c>
      <c r="C78" s="6" t="s">
        <v>65</v>
      </c>
      <c r="D78" s="6" t="s">
        <v>6</v>
      </c>
      <c r="E78" s="6" t="s">
        <v>7</v>
      </c>
      <c r="F78" s="6" t="s">
        <v>8</v>
      </c>
      <c r="G78" s="6"/>
      <c r="H78" s="6" t="s">
        <v>10</v>
      </c>
      <c r="I78" s="6"/>
      <c r="J78" s="7" t="s">
        <v>12</v>
      </c>
      <c r="K78" s="7" t="s">
        <v>13</v>
      </c>
      <c r="L78" s="6" t="s">
        <v>14</v>
      </c>
    </row>
    <row r="79" spans="1:14" ht="15.75" x14ac:dyDescent="0.3">
      <c r="A79" s="1"/>
      <c r="B79" s="37"/>
      <c r="C79" s="33"/>
      <c r="D79" s="1"/>
      <c r="E79" s="1"/>
      <c r="F79" s="38"/>
      <c r="G79" s="1"/>
      <c r="H79" s="39" t="s">
        <v>15</v>
      </c>
      <c r="I79" s="1"/>
      <c r="J79" s="2"/>
      <c r="K79" s="2"/>
      <c r="L79" s="2">
        <f>+'[1]Agosto 2022'!L166</f>
        <v>1452212922.0495667</v>
      </c>
    </row>
    <row r="80" spans="1:14" ht="33" x14ac:dyDescent="0.3">
      <c r="A80" s="1"/>
      <c r="B80" s="40">
        <v>44805</v>
      </c>
      <c r="C80" s="41">
        <v>2014</v>
      </c>
      <c r="D80" s="42"/>
      <c r="E80" s="43" t="s">
        <v>66</v>
      </c>
      <c r="F80" s="43" t="s">
        <v>67</v>
      </c>
      <c r="G80" s="21"/>
      <c r="H80" s="44" t="s">
        <v>68</v>
      </c>
      <c r="I80" s="42"/>
      <c r="J80" s="45"/>
      <c r="K80" s="46">
        <v>1005160.31</v>
      </c>
      <c r="L80" s="47">
        <f t="shared" ref="L80:L143" si="0">+L79+J80-K80</f>
        <v>1451207761.7395668</v>
      </c>
      <c r="N80" s="48"/>
    </row>
    <row r="81" spans="1:16" ht="49.5" x14ac:dyDescent="0.3">
      <c r="A81" s="1"/>
      <c r="B81" s="40">
        <v>44809</v>
      </c>
      <c r="C81" s="41">
        <v>2027</v>
      </c>
      <c r="D81" s="42"/>
      <c r="E81" s="43" t="s">
        <v>69</v>
      </c>
      <c r="F81" s="49" t="s">
        <v>70</v>
      </c>
      <c r="G81" s="42"/>
      <c r="H81" s="44" t="s">
        <v>71</v>
      </c>
      <c r="I81" s="42"/>
      <c r="J81" s="45"/>
      <c r="K81" s="46">
        <v>89988.57</v>
      </c>
      <c r="L81" s="47">
        <f t="shared" si="0"/>
        <v>1451117773.1695669</v>
      </c>
      <c r="P81" s="48"/>
    </row>
    <row r="82" spans="1:16" ht="49.5" x14ac:dyDescent="0.3">
      <c r="A82" s="1"/>
      <c r="B82" s="40">
        <v>44809</v>
      </c>
      <c r="C82" s="41">
        <v>2029</v>
      </c>
      <c r="D82" s="42"/>
      <c r="E82" s="43" t="s">
        <v>69</v>
      </c>
      <c r="F82" s="49" t="s">
        <v>70</v>
      </c>
      <c r="G82" s="42"/>
      <c r="H82" s="44" t="s">
        <v>72</v>
      </c>
      <c r="I82" s="42"/>
      <c r="J82" s="45"/>
      <c r="K82" s="46">
        <v>89988.56</v>
      </c>
      <c r="L82" s="47">
        <f t="shared" si="0"/>
        <v>1451027784.6095669</v>
      </c>
    </row>
    <row r="83" spans="1:16" ht="49.5" x14ac:dyDescent="0.3">
      <c r="A83" s="1"/>
      <c r="B83" s="40">
        <v>44809</v>
      </c>
      <c r="C83" s="41">
        <v>2031</v>
      </c>
      <c r="D83" s="42"/>
      <c r="E83" s="43" t="s">
        <v>73</v>
      </c>
      <c r="F83" s="49" t="s">
        <v>74</v>
      </c>
      <c r="G83" s="42"/>
      <c r="H83" s="44" t="s">
        <v>75</v>
      </c>
      <c r="I83" s="42"/>
      <c r="J83" s="45"/>
      <c r="K83" s="46">
        <v>71469.990000000005</v>
      </c>
      <c r="L83" s="47">
        <f t="shared" si="0"/>
        <v>1450956314.6195669</v>
      </c>
    </row>
    <row r="84" spans="1:16" ht="45" x14ac:dyDescent="0.3">
      <c r="A84" s="1"/>
      <c r="B84" s="40">
        <v>44809</v>
      </c>
      <c r="C84" s="41">
        <v>2033</v>
      </c>
      <c r="D84" s="42"/>
      <c r="E84" s="42" t="s">
        <v>76</v>
      </c>
      <c r="F84" s="49" t="s">
        <v>77</v>
      </c>
      <c r="G84" s="42"/>
      <c r="H84" s="44" t="s">
        <v>78</v>
      </c>
      <c r="I84" s="42"/>
      <c r="J84" s="46"/>
      <c r="K84" s="46">
        <v>12148500</v>
      </c>
      <c r="L84" s="47">
        <f t="shared" si="0"/>
        <v>1438807814.6195669</v>
      </c>
    </row>
    <row r="85" spans="1:16" ht="33" x14ac:dyDescent="0.3">
      <c r="A85" s="1"/>
      <c r="B85" s="40">
        <v>44809</v>
      </c>
      <c r="C85" s="41">
        <v>2036</v>
      </c>
      <c r="D85" s="42"/>
      <c r="E85" s="42" t="s">
        <v>79</v>
      </c>
      <c r="F85" s="49" t="s">
        <v>80</v>
      </c>
      <c r="G85" s="42"/>
      <c r="H85" s="44" t="s">
        <v>81</v>
      </c>
      <c r="I85" s="42"/>
      <c r="J85" s="46"/>
      <c r="K85" s="46">
        <v>389456.64000000001</v>
      </c>
      <c r="L85" s="47">
        <f t="shared" si="0"/>
        <v>1438418357.9795668</v>
      </c>
    </row>
    <row r="86" spans="1:16" ht="33" x14ac:dyDescent="0.3">
      <c r="A86" s="1"/>
      <c r="B86" s="40">
        <v>44809</v>
      </c>
      <c r="C86" s="41">
        <v>2041</v>
      </c>
      <c r="D86" s="41"/>
      <c r="E86" s="49" t="s">
        <v>82</v>
      </c>
      <c r="F86" s="49" t="s">
        <v>83</v>
      </c>
      <c r="G86" s="42"/>
      <c r="H86" s="44" t="s">
        <v>84</v>
      </c>
      <c r="I86" s="42"/>
      <c r="J86" s="47"/>
      <c r="K86" s="50">
        <v>11800</v>
      </c>
      <c r="L86" s="47">
        <f t="shared" si="0"/>
        <v>1438406557.9795668</v>
      </c>
    </row>
    <row r="87" spans="1:16" ht="33" x14ac:dyDescent="0.3">
      <c r="A87" s="1"/>
      <c r="B87" s="40">
        <v>44809</v>
      </c>
      <c r="C87" s="41">
        <v>2047</v>
      </c>
      <c r="D87" s="42"/>
      <c r="E87" s="42" t="s">
        <v>82</v>
      </c>
      <c r="F87" s="49" t="s">
        <v>85</v>
      </c>
      <c r="G87" s="42"/>
      <c r="H87" s="44" t="s">
        <v>86</v>
      </c>
      <c r="I87" s="42"/>
      <c r="J87" s="45"/>
      <c r="K87" s="45">
        <v>23600</v>
      </c>
      <c r="L87" s="47">
        <f t="shared" si="0"/>
        <v>1438382957.9795668</v>
      </c>
    </row>
    <row r="88" spans="1:16" ht="33" x14ac:dyDescent="0.3">
      <c r="A88" s="1"/>
      <c r="B88" s="40">
        <v>44809</v>
      </c>
      <c r="C88" s="41">
        <v>2049</v>
      </c>
      <c r="D88" s="42"/>
      <c r="E88" s="43" t="s">
        <v>87</v>
      </c>
      <c r="F88" s="49" t="s">
        <v>88</v>
      </c>
      <c r="G88" s="42"/>
      <c r="H88" s="44" t="s">
        <v>89</v>
      </c>
      <c r="I88" s="42"/>
      <c r="J88" s="45"/>
      <c r="K88" s="45">
        <v>5428</v>
      </c>
      <c r="L88" s="47">
        <f t="shared" si="0"/>
        <v>1438377529.9795668</v>
      </c>
    </row>
    <row r="89" spans="1:16" ht="49.5" x14ac:dyDescent="0.3">
      <c r="A89" s="1"/>
      <c r="B89" s="40">
        <v>44809</v>
      </c>
      <c r="C89" s="41">
        <v>2051</v>
      </c>
      <c r="D89" s="41"/>
      <c r="E89" s="51" t="s">
        <v>90</v>
      </c>
      <c r="F89" s="49" t="s">
        <v>91</v>
      </c>
      <c r="G89" s="42"/>
      <c r="H89" s="44" t="s">
        <v>92</v>
      </c>
      <c r="I89" s="42"/>
      <c r="J89" s="45"/>
      <c r="K89" s="45">
        <v>32450</v>
      </c>
      <c r="L89" s="47">
        <f t="shared" si="0"/>
        <v>1438345079.9795668</v>
      </c>
    </row>
    <row r="90" spans="1:16" ht="33" x14ac:dyDescent="0.3">
      <c r="A90" s="1"/>
      <c r="B90" s="40" t="s">
        <v>93</v>
      </c>
      <c r="C90" s="41">
        <v>2054</v>
      </c>
      <c r="D90" s="41"/>
      <c r="E90" s="51" t="s">
        <v>94</v>
      </c>
      <c r="F90" s="49" t="s">
        <v>95</v>
      </c>
      <c r="G90" s="42"/>
      <c r="H90" s="44" t="s">
        <v>96</v>
      </c>
      <c r="I90" s="42"/>
      <c r="J90" s="45"/>
      <c r="K90" s="45">
        <v>982.62</v>
      </c>
      <c r="L90" s="47">
        <f t="shared" si="0"/>
        <v>1438344097.3595669</v>
      </c>
    </row>
    <row r="91" spans="1:16" ht="49.5" x14ac:dyDescent="0.3">
      <c r="A91" s="1"/>
      <c r="B91" s="40" t="s">
        <v>97</v>
      </c>
      <c r="C91" s="41">
        <v>2057</v>
      </c>
      <c r="D91" s="41"/>
      <c r="E91" s="51" t="s">
        <v>98</v>
      </c>
      <c r="F91" s="49" t="s">
        <v>99</v>
      </c>
      <c r="G91" s="42"/>
      <c r="H91" s="44" t="s">
        <v>100</v>
      </c>
      <c r="I91" s="42"/>
      <c r="J91" s="45"/>
      <c r="K91" s="45">
        <v>21954.560000000001</v>
      </c>
      <c r="L91" s="47">
        <f t="shared" si="0"/>
        <v>1438322142.799567</v>
      </c>
    </row>
    <row r="92" spans="1:16" ht="49.5" x14ac:dyDescent="0.3">
      <c r="A92" s="1"/>
      <c r="B92" s="40">
        <v>44809</v>
      </c>
      <c r="C92" s="41">
        <v>2059</v>
      </c>
      <c r="D92" s="41"/>
      <c r="E92" s="52" t="s">
        <v>69</v>
      </c>
      <c r="F92" s="49" t="s">
        <v>101</v>
      </c>
      <c r="G92" s="42"/>
      <c r="H92" s="44" t="s">
        <v>102</v>
      </c>
      <c r="I92" s="42"/>
      <c r="J92" s="45"/>
      <c r="K92" s="45">
        <v>81862.5</v>
      </c>
      <c r="L92" s="47">
        <f t="shared" si="0"/>
        <v>1438240280.299567</v>
      </c>
    </row>
    <row r="93" spans="1:16" ht="49.5" x14ac:dyDescent="0.3">
      <c r="A93" s="1"/>
      <c r="B93" s="40">
        <v>44809</v>
      </c>
      <c r="C93" s="41">
        <v>2063</v>
      </c>
      <c r="D93" s="41"/>
      <c r="E93" s="49" t="s">
        <v>69</v>
      </c>
      <c r="F93" s="49" t="s">
        <v>101</v>
      </c>
      <c r="G93" s="42"/>
      <c r="H93" s="44" t="s">
        <v>103</v>
      </c>
      <c r="I93" s="42"/>
      <c r="J93" s="45"/>
      <c r="K93" s="47">
        <v>81862.5</v>
      </c>
      <c r="L93" s="47">
        <f t="shared" si="0"/>
        <v>1438158417.799567</v>
      </c>
    </row>
    <row r="94" spans="1:16" ht="49.5" x14ac:dyDescent="0.3">
      <c r="A94" s="1"/>
      <c r="B94" s="40" t="s">
        <v>93</v>
      </c>
      <c r="C94" s="41">
        <v>2067</v>
      </c>
      <c r="D94" s="41"/>
      <c r="E94" s="49" t="s">
        <v>69</v>
      </c>
      <c r="F94" s="49" t="s">
        <v>101</v>
      </c>
      <c r="G94" s="42"/>
      <c r="H94" s="44" t="s">
        <v>104</v>
      </c>
      <c r="I94" s="42"/>
      <c r="J94" s="45"/>
      <c r="K94" s="45">
        <v>81862.5</v>
      </c>
      <c r="L94" s="47">
        <f t="shared" si="0"/>
        <v>1438076555.299567</v>
      </c>
    </row>
    <row r="95" spans="1:16" ht="66" x14ac:dyDescent="0.3">
      <c r="A95" s="1"/>
      <c r="B95" s="40">
        <v>44809</v>
      </c>
      <c r="C95" s="41">
        <v>2068</v>
      </c>
      <c r="D95" s="41"/>
      <c r="E95" s="49" t="s">
        <v>90</v>
      </c>
      <c r="F95" s="49" t="s">
        <v>105</v>
      </c>
      <c r="G95" s="42"/>
      <c r="H95" s="44" t="s">
        <v>106</v>
      </c>
      <c r="I95" s="42"/>
      <c r="J95" s="45"/>
      <c r="K95" s="47">
        <v>772800</v>
      </c>
      <c r="L95" s="47">
        <f t="shared" si="0"/>
        <v>1437303755.299567</v>
      </c>
    </row>
    <row r="96" spans="1:16" ht="33" x14ac:dyDescent="0.3">
      <c r="A96" s="1"/>
      <c r="B96" s="40">
        <v>44809</v>
      </c>
      <c r="C96" s="41">
        <v>2072</v>
      </c>
      <c r="D96" s="41"/>
      <c r="E96" s="49" t="s">
        <v>82</v>
      </c>
      <c r="F96" s="49" t="s">
        <v>107</v>
      </c>
      <c r="G96" s="42"/>
      <c r="H96" s="44" t="s">
        <v>108</v>
      </c>
      <c r="I96" s="42"/>
      <c r="J96" s="45"/>
      <c r="K96" s="45">
        <v>3540</v>
      </c>
      <c r="L96" s="47">
        <f t="shared" si="0"/>
        <v>1437300215.299567</v>
      </c>
    </row>
    <row r="97" spans="1:12" ht="33" x14ac:dyDescent="0.3">
      <c r="A97" s="1"/>
      <c r="B97" s="40">
        <v>44809</v>
      </c>
      <c r="C97" s="41">
        <v>2075</v>
      </c>
      <c r="D97" s="41"/>
      <c r="E97" s="53" t="s">
        <v>109</v>
      </c>
      <c r="F97" s="49" t="s">
        <v>110</v>
      </c>
      <c r="G97" s="42"/>
      <c r="H97" s="44" t="s">
        <v>111</v>
      </c>
      <c r="I97" s="42"/>
      <c r="J97" s="45"/>
      <c r="K97" s="47">
        <v>204517.6</v>
      </c>
      <c r="L97" s="47">
        <f t="shared" si="0"/>
        <v>1437095697.6995671</v>
      </c>
    </row>
    <row r="98" spans="1:12" ht="33" x14ac:dyDescent="0.3">
      <c r="A98" s="1"/>
      <c r="B98" s="40">
        <v>44809</v>
      </c>
      <c r="C98" s="41">
        <v>2078</v>
      </c>
      <c r="D98" s="41"/>
      <c r="E98" s="49" t="s">
        <v>112</v>
      </c>
      <c r="F98" s="49" t="s">
        <v>113</v>
      </c>
      <c r="G98" s="42"/>
      <c r="H98" s="44" t="s">
        <v>114</v>
      </c>
      <c r="I98" s="42"/>
      <c r="J98" s="45"/>
      <c r="K98" s="47">
        <v>54303.6</v>
      </c>
      <c r="L98" s="47">
        <f t="shared" si="0"/>
        <v>1437041394.0995672</v>
      </c>
    </row>
    <row r="99" spans="1:12" ht="49.5" x14ac:dyDescent="0.3">
      <c r="A99" s="1"/>
      <c r="B99" s="40" t="s">
        <v>93</v>
      </c>
      <c r="C99" s="41">
        <v>2080</v>
      </c>
      <c r="D99" s="41"/>
      <c r="E99" s="49" t="s">
        <v>115</v>
      </c>
      <c r="F99" s="49" t="s">
        <v>116</v>
      </c>
      <c r="G99" s="42"/>
      <c r="H99" s="44" t="s">
        <v>117</v>
      </c>
      <c r="I99" s="42"/>
      <c r="J99" s="45"/>
      <c r="K99" s="47">
        <v>28697.599999999999</v>
      </c>
      <c r="L99" s="47">
        <f t="shared" si="0"/>
        <v>1437012696.4995673</v>
      </c>
    </row>
    <row r="100" spans="1:12" ht="49.5" x14ac:dyDescent="0.3">
      <c r="A100" s="1"/>
      <c r="B100" s="40" t="s">
        <v>118</v>
      </c>
      <c r="C100" s="41">
        <v>2085</v>
      </c>
      <c r="D100" s="41"/>
      <c r="E100" s="49" t="s">
        <v>119</v>
      </c>
      <c r="F100" s="49" t="s">
        <v>120</v>
      </c>
      <c r="G100" s="42"/>
      <c r="H100" s="44" t="s">
        <v>121</v>
      </c>
      <c r="I100" s="42"/>
      <c r="J100" s="45"/>
      <c r="K100" s="47">
        <v>39565.4</v>
      </c>
      <c r="L100" s="47">
        <f t="shared" si="0"/>
        <v>1436973131.0995672</v>
      </c>
    </row>
    <row r="101" spans="1:12" ht="49.5" x14ac:dyDescent="0.3">
      <c r="A101" s="1"/>
      <c r="B101" s="40" t="s">
        <v>118</v>
      </c>
      <c r="C101" s="41">
        <v>2087</v>
      </c>
      <c r="D101" s="41"/>
      <c r="E101" s="49" t="s">
        <v>98</v>
      </c>
      <c r="F101" s="49" t="s">
        <v>122</v>
      </c>
      <c r="G101" s="42"/>
      <c r="H101" s="44" t="s">
        <v>123</v>
      </c>
      <c r="I101" s="42"/>
      <c r="J101" s="46"/>
      <c r="K101" s="47">
        <v>14549.99</v>
      </c>
      <c r="L101" s="47">
        <f t="shared" si="0"/>
        <v>1436958581.1095672</v>
      </c>
    </row>
    <row r="102" spans="1:12" ht="33" x14ac:dyDescent="0.3">
      <c r="A102" s="1"/>
      <c r="B102" s="40" t="s">
        <v>124</v>
      </c>
      <c r="C102" s="41">
        <v>2090</v>
      </c>
      <c r="D102" s="41"/>
      <c r="E102" s="49" t="s">
        <v>82</v>
      </c>
      <c r="F102" s="49" t="s">
        <v>125</v>
      </c>
      <c r="G102" s="42"/>
      <c r="H102" s="44" t="s">
        <v>126</v>
      </c>
      <c r="I102" s="42"/>
      <c r="J102" s="45"/>
      <c r="K102" s="45">
        <v>5310</v>
      </c>
      <c r="L102" s="47">
        <f t="shared" si="0"/>
        <v>1436953271.1095672</v>
      </c>
    </row>
    <row r="103" spans="1:12" ht="49.5" x14ac:dyDescent="0.3">
      <c r="A103" s="1"/>
      <c r="B103" s="40" t="s">
        <v>124</v>
      </c>
      <c r="C103" s="41">
        <v>2092</v>
      </c>
      <c r="D103" s="41"/>
      <c r="E103" s="49" t="s">
        <v>127</v>
      </c>
      <c r="F103" s="49" t="s">
        <v>128</v>
      </c>
      <c r="G103" s="42"/>
      <c r="H103" s="44" t="s">
        <v>129</v>
      </c>
      <c r="I103" s="42"/>
      <c r="J103" s="45"/>
      <c r="K103" s="45">
        <v>40000</v>
      </c>
      <c r="L103" s="47">
        <f t="shared" si="0"/>
        <v>1436913271.1095672</v>
      </c>
    </row>
    <row r="104" spans="1:12" ht="33" x14ac:dyDescent="0.3">
      <c r="A104" s="1"/>
      <c r="B104" s="40">
        <v>44810</v>
      </c>
      <c r="C104" s="41">
        <v>2096</v>
      </c>
      <c r="D104" s="41"/>
      <c r="E104" s="54" t="s">
        <v>82</v>
      </c>
      <c r="F104" s="49" t="s">
        <v>83</v>
      </c>
      <c r="G104" s="42"/>
      <c r="H104" s="44" t="s">
        <v>130</v>
      </c>
      <c r="I104" s="42"/>
      <c r="J104" s="45"/>
      <c r="K104" s="47">
        <v>23600</v>
      </c>
      <c r="L104" s="47">
        <f t="shared" si="0"/>
        <v>1436889671.1095672</v>
      </c>
    </row>
    <row r="105" spans="1:12" ht="33" x14ac:dyDescent="0.3">
      <c r="A105" s="1"/>
      <c r="B105" s="40">
        <v>44810</v>
      </c>
      <c r="C105" s="41">
        <v>2099</v>
      </c>
      <c r="D105" s="41"/>
      <c r="E105" s="54" t="s">
        <v>131</v>
      </c>
      <c r="F105" s="49" t="s">
        <v>132</v>
      </c>
      <c r="G105" s="42"/>
      <c r="H105" s="44" t="s">
        <v>133</v>
      </c>
      <c r="I105" s="42"/>
      <c r="J105" s="45"/>
      <c r="K105" s="45">
        <v>7693.6</v>
      </c>
      <c r="L105" s="47">
        <f t="shared" si="0"/>
        <v>1436881977.5095673</v>
      </c>
    </row>
    <row r="106" spans="1:12" ht="66" x14ac:dyDescent="0.3">
      <c r="A106" s="1"/>
      <c r="B106" s="40">
        <v>44810</v>
      </c>
      <c r="C106" s="41">
        <v>2112</v>
      </c>
      <c r="D106" s="41"/>
      <c r="E106" s="54" t="s">
        <v>134</v>
      </c>
      <c r="F106" s="49" t="s">
        <v>135</v>
      </c>
      <c r="G106" s="42"/>
      <c r="H106" s="44" t="s">
        <v>136</v>
      </c>
      <c r="I106" s="42"/>
      <c r="J106" s="45"/>
      <c r="K106" s="45">
        <v>300000</v>
      </c>
      <c r="L106" s="47">
        <f t="shared" si="0"/>
        <v>1436581977.5095673</v>
      </c>
    </row>
    <row r="107" spans="1:12" ht="49.5" x14ac:dyDescent="0.3">
      <c r="A107" s="1"/>
      <c r="B107" s="55">
        <v>44812</v>
      </c>
      <c r="C107" s="41">
        <v>2137</v>
      </c>
      <c r="D107" s="41"/>
      <c r="E107" s="49" t="s">
        <v>137</v>
      </c>
      <c r="F107" s="49" t="s">
        <v>138</v>
      </c>
      <c r="G107" s="42"/>
      <c r="H107" s="44" t="s">
        <v>139</v>
      </c>
      <c r="I107" s="42"/>
      <c r="J107" s="45"/>
      <c r="K107" s="47">
        <v>23491698.559999999</v>
      </c>
      <c r="L107" s="47">
        <f t="shared" si="0"/>
        <v>1413090278.9495673</v>
      </c>
    </row>
    <row r="108" spans="1:12" ht="82.5" x14ac:dyDescent="0.3">
      <c r="A108" s="1"/>
      <c r="B108" s="55">
        <v>44816</v>
      </c>
      <c r="C108" s="41">
        <v>2184</v>
      </c>
      <c r="D108" s="41"/>
      <c r="E108" s="49" t="s">
        <v>140</v>
      </c>
      <c r="F108" s="49" t="s">
        <v>141</v>
      </c>
      <c r="G108" s="42"/>
      <c r="H108" s="44" t="s">
        <v>142</v>
      </c>
      <c r="I108" s="42"/>
      <c r="J108" s="45"/>
      <c r="K108" s="45">
        <v>28828715.989999998</v>
      </c>
      <c r="L108" s="47">
        <f t="shared" si="0"/>
        <v>1384261562.9595673</v>
      </c>
    </row>
    <row r="109" spans="1:12" ht="49.5" x14ac:dyDescent="0.3">
      <c r="A109" s="1"/>
      <c r="B109" s="55">
        <v>44817</v>
      </c>
      <c r="C109" s="41">
        <v>2195</v>
      </c>
      <c r="D109" s="41"/>
      <c r="E109" s="49" t="s">
        <v>143</v>
      </c>
      <c r="F109" s="49" t="s">
        <v>144</v>
      </c>
      <c r="G109" s="42"/>
      <c r="H109" s="44" t="s">
        <v>145</v>
      </c>
      <c r="I109" s="42"/>
      <c r="J109" s="45"/>
      <c r="K109" s="45">
        <v>21613153.899999999</v>
      </c>
      <c r="L109" s="47">
        <f t="shared" si="0"/>
        <v>1362648409.0595672</v>
      </c>
    </row>
    <row r="110" spans="1:12" ht="33" x14ac:dyDescent="0.3">
      <c r="A110" s="1"/>
      <c r="B110" s="55">
        <v>44818</v>
      </c>
      <c r="C110" s="41">
        <v>2198</v>
      </c>
      <c r="D110" s="41"/>
      <c r="E110" s="49" t="s">
        <v>94</v>
      </c>
      <c r="F110" s="49" t="s">
        <v>146</v>
      </c>
      <c r="G110" s="42"/>
      <c r="H110" s="44" t="s">
        <v>147</v>
      </c>
      <c r="I110" s="42"/>
      <c r="J110" s="45"/>
      <c r="K110" s="45">
        <v>57837.7</v>
      </c>
      <c r="L110" s="47">
        <f t="shared" si="0"/>
        <v>1362590571.3595672</v>
      </c>
    </row>
    <row r="111" spans="1:12" ht="30" x14ac:dyDescent="0.3">
      <c r="A111" s="1"/>
      <c r="B111" s="55">
        <v>44818</v>
      </c>
      <c r="C111" s="41">
        <v>2200</v>
      </c>
      <c r="D111" s="41"/>
      <c r="E111" s="49" t="s">
        <v>148</v>
      </c>
      <c r="F111" s="49" t="s">
        <v>149</v>
      </c>
      <c r="G111" s="42"/>
      <c r="H111" s="44" t="s">
        <v>150</v>
      </c>
      <c r="I111" s="42"/>
      <c r="J111" s="45"/>
      <c r="K111" s="45">
        <v>57745</v>
      </c>
      <c r="L111" s="47">
        <f t="shared" si="0"/>
        <v>1362532826.3595672</v>
      </c>
    </row>
    <row r="112" spans="1:12" ht="30" x14ac:dyDescent="0.3">
      <c r="A112" s="1"/>
      <c r="B112" s="55">
        <v>44818</v>
      </c>
      <c r="C112" s="41">
        <v>2202</v>
      </c>
      <c r="D112" s="41"/>
      <c r="E112" s="49" t="s">
        <v>151</v>
      </c>
      <c r="F112" s="49" t="s">
        <v>149</v>
      </c>
      <c r="G112" s="42"/>
      <c r="H112" s="44" t="s">
        <v>152</v>
      </c>
      <c r="I112" s="42"/>
      <c r="J112" s="45"/>
      <c r="K112" s="45">
        <v>2967861.5</v>
      </c>
      <c r="L112" s="47">
        <f t="shared" si="0"/>
        <v>1359564964.8595672</v>
      </c>
    </row>
    <row r="113" spans="1:12" ht="45" x14ac:dyDescent="0.3">
      <c r="A113" s="1"/>
      <c r="B113" s="55" t="s">
        <v>153</v>
      </c>
      <c r="C113" s="41">
        <v>2208</v>
      </c>
      <c r="D113" s="41"/>
      <c r="E113" s="49" t="s">
        <v>154</v>
      </c>
      <c r="F113" s="49" t="s">
        <v>155</v>
      </c>
      <c r="G113" s="42"/>
      <c r="H113" s="44" t="s">
        <v>156</v>
      </c>
      <c r="I113" s="42"/>
      <c r="J113" s="45"/>
      <c r="K113" s="47">
        <v>70000</v>
      </c>
      <c r="L113" s="47">
        <f t="shared" si="0"/>
        <v>1359494964.8595672</v>
      </c>
    </row>
    <row r="114" spans="1:12" ht="49.5" x14ac:dyDescent="0.3">
      <c r="A114" s="1"/>
      <c r="B114" s="55">
        <v>44818</v>
      </c>
      <c r="C114" s="41">
        <v>2211</v>
      </c>
      <c r="D114" s="41"/>
      <c r="E114" s="49" t="s">
        <v>157</v>
      </c>
      <c r="F114" s="49" t="s">
        <v>158</v>
      </c>
      <c r="G114" s="42"/>
      <c r="H114" s="44" t="s">
        <v>159</v>
      </c>
      <c r="I114" s="42"/>
      <c r="J114" s="45"/>
      <c r="K114" s="47">
        <v>9874</v>
      </c>
      <c r="L114" s="47">
        <f t="shared" si="0"/>
        <v>1359485090.8595672</v>
      </c>
    </row>
    <row r="115" spans="1:12" ht="33" x14ac:dyDescent="0.3">
      <c r="A115" s="1"/>
      <c r="B115" s="55">
        <v>44818</v>
      </c>
      <c r="C115" s="41">
        <v>2215</v>
      </c>
      <c r="D115" s="41"/>
      <c r="E115" s="49" t="s">
        <v>160</v>
      </c>
      <c r="F115" s="49" t="s">
        <v>161</v>
      </c>
      <c r="G115" s="42"/>
      <c r="H115" s="44" t="s">
        <v>162</v>
      </c>
      <c r="I115" s="42"/>
      <c r="J115" s="45"/>
      <c r="K115" s="47">
        <v>15672.76</v>
      </c>
      <c r="L115" s="47">
        <f t="shared" si="0"/>
        <v>1359469418.0995672</v>
      </c>
    </row>
    <row r="116" spans="1:12" ht="49.5" x14ac:dyDescent="0.3">
      <c r="A116" s="1"/>
      <c r="B116" s="55">
        <v>44818</v>
      </c>
      <c r="C116" s="41">
        <v>2217</v>
      </c>
      <c r="D116" s="41"/>
      <c r="E116" s="49" t="s">
        <v>163</v>
      </c>
      <c r="F116" s="49" t="s">
        <v>164</v>
      </c>
      <c r="G116" s="42"/>
      <c r="H116" s="44" t="s">
        <v>165</v>
      </c>
      <c r="I116" s="42"/>
      <c r="J116" s="45"/>
      <c r="K116" s="47">
        <v>1230000</v>
      </c>
      <c r="L116" s="47">
        <f t="shared" si="0"/>
        <v>1358239418.0995672</v>
      </c>
    </row>
    <row r="117" spans="1:12" ht="33" x14ac:dyDescent="0.3">
      <c r="A117" s="1"/>
      <c r="B117" s="55">
        <v>44818</v>
      </c>
      <c r="C117" s="41">
        <v>2223</v>
      </c>
      <c r="D117" s="41"/>
      <c r="E117" s="49" t="s">
        <v>166</v>
      </c>
      <c r="F117" s="49" t="s">
        <v>167</v>
      </c>
      <c r="G117" s="42"/>
      <c r="H117" s="44" t="s">
        <v>168</v>
      </c>
      <c r="I117" s="42"/>
      <c r="J117" s="45"/>
      <c r="K117" s="47">
        <v>121566.79</v>
      </c>
      <c r="L117" s="47">
        <f t="shared" si="0"/>
        <v>1358117851.3095672</v>
      </c>
    </row>
    <row r="118" spans="1:12" ht="49.5" x14ac:dyDescent="0.3">
      <c r="A118" s="1"/>
      <c r="B118" s="55" t="s">
        <v>153</v>
      </c>
      <c r="C118" s="41">
        <v>2226</v>
      </c>
      <c r="D118" s="41"/>
      <c r="E118" s="49" t="s">
        <v>119</v>
      </c>
      <c r="F118" s="49" t="s">
        <v>120</v>
      </c>
      <c r="G118" s="42"/>
      <c r="H118" s="44" t="s">
        <v>169</v>
      </c>
      <c r="I118" s="42"/>
      <c r="J118" s="45"/>
      <c r="K118" s="45">
        <v>9794</v>
      </c>
      <c r="L118" s="47">
        <f t="shared" si="0"/>
        <v>1358108057.3095672</v>
      </c>
    </row>
    <row r="119" spans="1:12" ht="30" x14ac:dyDescent="0.3">
      <c r="A119" s="1"/>
      <c r="B119" s="55">
        <v>44820</v>
      </c>
      <c r="C119" s="41">
        <v>2231</v>
      </c>
      <c r="D119" s="41"/>
      <c r="E119" s="49" t="s">
        <v>170</v>
      </c>
      <c r="F119" s="49" t="s">
        <v>149</v>
      </c>
      <c r="G119" s="42"/>
      <c r="H119" s="44" t="s">
        <v>171</v>
      </c>
      <c r="I119" s="42"/>
      <c r="J119" s="45"/>
      <c r="K119" s="45">
        <v>4340160.75</v>
      </c>
      <c r="L119" s="47">
        <f t="shared" si="0"/>
        <v>1353767896.5595672</v>
      </c>
    </row>
    <row r="120" spans="1:12" ht="30" x14ac:dyDescent="0.3">
      <c r="A120" s="1"/>
      <c r="B120" s="55">
        <v>44820</v>
      </c>
      <c r="C120" s="41">
        <v>2237</v>
      </c>
      <c r="D120" s="41"/>
      <c r="E120" s="49" t="s">
        <v>172</v>
      </c>
      <c r="F120" s="49" t="s">
        <v>149</v>
      </c>
      <c r="G120" s="42"/>
      <c r="H120" s="44" t="s">
        <v>173</v>
      </c>
      <c r="I120" s="42"/>
      <c r="J120" s="45"/>
      <c r="K120" s="45">
        <v>120109.6</v>
      </c>
      <c r="L120" s="47">
        <f>+L119+J120-K120</f>
        <v>1353647786.9595673</v>
      </c>
    </row>
    <row r="121" spans="1:12" ht="33" x14ac:dyDescent="0.3">
      <c r="A121" s="1"/>
      <c r="B121" s="55">
        <v>44824</v>
      </c>
      <c r="C121" s="41">
        <v>2257</v>
      </c>
      <c r="D121" s="41"/>
      <c r="E121" s="49" t="s">
        <v>174</v>
      </c>
      <c r="F121" s="49" t="s">
        <v>175</v>
      </c>
      <c r="G121" s="42"/>
      <c r="H121" s="44" t="s">
        <v>176</v>
      </c>
      <c r="I121" s="42"/>
      <c r="J121" s="45"/>
      <c r="K121" s="45">
        <v>550704.80000000005</v>
      </c>
      <c r="L121" s="45">
        <f t="shared" si="0"/>
        <v>1353097082.1595674</v>
      </c>
    </row>
    <row r="122" spans="1:12" ht="49.5" x14ac:dyDescent="0.3">
      <c r="A122" s="1"/>
      <c r="B122" s="55">
        <v>44825</v>
      </c>
      <c r="C122" s="41">
        <v>2270</v>
      </c>
      <c r="D122" s="41"/>
      <c r="E122" s="49" t="s">
        <v>177</v>
      </c>
      <c r="F122" s="49" t="s">
        <v>74</v>
      </c>
      <c r="G122" s="42"/>
      <c r="H122" s="44" t="s">
        <v>178</v>
      </c>
      <c r="I122" s="42"/>
      <c r="J122" s="56"/>
      <c r="K122" s="45">
        <v>77617.3</v>
      </c>
      <c r="L122" s="47">
        <f t="shared" si="0"/>
        <v>1353019464.8595674</v>
      </c>
    </row>
    <row r="123" spans="1:12" ht="49.5" x14ac:dyDescent="0.3">
      <c r="A123" s="1"/>
      <c r="B123" s="55">
        <v>44825</v>
      </c>
      <c r="C123" s="41">
        <v>2277</v>
      </c>
      <c r="D123" s="41"/>
      <c r="E123" s="49" t="s">
        <v>94</v>
      </c>
      <c r="F123" s="49" t="s">
        <v>179</v>
      </c>
      <c r="G123" s="42"/>
      <c r="H123" s="44" t="s">
        <v>180</v>
      </c>
      <c r="I123" s="42"/>
      <c r="J123" s="45"/>
      <c r="K123" s="45">
        <v>18030.400000000001</v>
      </c>
      <c r="L123" s="47">
        <f t="shared" si="0"/>
        <v>1353001434.4595673</v>
      </c>
    </row>
    <row r="124" spans="1:12" ht="49.5" x14ac:dyDescent="0.3">
      <c r="A124" s="1"/>
      <c r="B124" s="55">
        <v>44825</v>
      </c>
      <c r="C124" s="41">
        <v>2282</v>
      </c>
      <c r="D124" s="41"/>
      <c r="E124" s="49" t="s">
        <v>94</v>
      </c>
      <c r="F124" s="49" t="s">
        <v>181</v>
      </c>
      <c r="G124" s="42"/>
      <c r="H124" s="44" t="s">
        <v>182</v>
      </c>
      <c r="I124" s="42"/>
      <c r="J124" s="45"/>
      <c r="K124" s="45">
        <v>22361</v>
      </c>
      <c r="L124" s="47">
        <f t="shared" si="0"/>
        <v>1352979073.4595673</v>
      </c>
    </row>
    <row r="125" spans="1:12" ht="49.5" x14ac:dyDescent="0.3">
      <c r="A125" s="1"/>
      <c r="B125" s="55">
        <v>44825</v>
      </c>
      <c r="C125" s="41">
        <v>2288</v>
      </c>
      <c r="D125" s="41"/>
      <c r="E125" s="49" t="s">
        <v>183</v>
      </c>
      <c r="F125" s="49" t="s">
        <v>184</v>
      </c>
      <c r="G125" s="42"/>
      <c r="H125" s="44" t="s">
        <v>185</v>
      </c>
      <c r="I125" s="42"/>
      <c r="J125" s="45"/>
      <c r="K125" s="45">
        <v>5664</v>
      </c>
      <c r="L125" s="47">
        <f t="shared" si="0"/>
        <v>1352973409.4595673</v>
      </c>
    </row>
    <row r="126" spans="1:12" ht="49.5" x14ac:dyDescent="0.3">
      <c r="A126" s="1"/>
      <c r="B126" s="55" t="s">
        <v>186</v>
      </c>
      <c r="C126" s="57" t="s">
        <v>187</v>
      </c>
      <c r="D126" s="41"/>
      <c r="E126" s="49" t="s">
        <v>69</v>
      </c>
      <c r="F126" s="49" t="s">
        <v>70</v>
      </c>
      <c r="G126" s="42"/>
      <c r="H126" s="44" t="s">
        <v>188</v>
      </c>
      <c r="I126" s="42"/>
      <c r="J126" s="45"/>
      <c r="K126" s="45">
        <v>179977.14</v>
      </c>
      <c r="L126" s="47">
        <f t="shared" si="0"/>
        <v>1352793432.3195672</v>
      </c>
    </row>
    <row r="127" spans="1:12" ht="49.5" x14ac:dyDescent="0.3">
      <c r="A127" s="1"/>
      <c r="B127" s="55" t="s">
        <v>186</v>
      </c>
      <c r="C127" s="41">
        <v>2298</v>
      </c>
      <c r="D127" s="41"/>
      <c r="E127" s="49" t="s">
        <v>69</v>
      </c>
      <c r="F127" s="49" t="s">
        <v>101</v>
      </c>
      <c r="G127" s="42"/>
      <c r="H127" s="44" t="s">
        <v>189</v>
      </c>
      <c r="I127" s="42"/>
      <c r="J127" s="45"/>
      <c r="K127" s="45">
        <v>163725</v>
      </c>
      <c r="L127" s="47">
        <f t="shared" si="0"/>
        <v>1352629707.3195672</v>
      </c>
    </row>
    <row r="128" spans="1:12" ht="49.5" x14ac:dyDescent="0.3">
      <c r="A128" s="1"/>
      <c r="B128" s="55">
        <v>44825</v>
      </c>
      <c r="C128" s="41">
        <v>2300</v>
      </c>
      <c r="D128" s="41"/>
      <c r="E128" s="49" t="s">
        <v>190</v>
      </c>
      <c r="F128" s="49" t="s">
        <v>191</v>
      </c>
      <c r="G128" s="42"/>
      <c r="H128" s="44" t="s">
        <v>192</v>
      </c>
      <c r="I128" s="42"/>
      <c r="J128" s="45"/>
      <c r="K128" s="45">
        <v>15449.15</v>
      </c>
      <c r="L128" s="47">
        <f t="shared" si="0"/>
        <v>1352614258.1695671</v>
      </c>
    </row>
    <row r="129" spans="1:12" ht="33" x14ac:dyDescent="0.3">
      <c r="A129" s="1"/>
      <c r="B129" s="55" t="s">
        <v>193</v>
      </c>
      <c r="C129" s="41">
        <v>2304</v>
      </c>
      <c r="D129" s="41"/>
      <c r="E129" s="49" t="s">
        <v>194</v>
      </c>
      <c r="F129" s="49" t="s">
        <v>181</v>
      </c>
      <c r="G129" s="42"/>
      <c r="H129" s="44" t="s">
        <v>195</v>
      </c>
      <c r="I129" s="42"/>
      <c r="J129" s="45"/>
      <c r="K129" s="47">
        <v>15340</v>
      </c>
      <c r="L129" s="47">
        <f t="shared" si="0"/>
        <v>1352598918.1695671</v>
      </c>
    </row>
    <row r="130" spans="1:12" ht="33" x14ac:dyDescent="0.3">
      <c r="A130" s="1"/>
      <c r="B130" s="55">
        <v>44825</v>
      </c>
      <c r="C130" s="41">
        <v>2312</v>
      </c>
      <c r="D130" s="41"/>
      <c r="E130" s="49" t="s">
        <v>196</v>
      </c>
      <c r="F130" s="49" t="s">
        <v>197</v>
      </c>
      <c r="G130" s="42"/>
      <c r="H130" s="44" t="s">
        <v>198</v>
      </c>
      <c r="I130" s="42"/>
      <c r="J130" s="45"/>
      <c r="K130" s="47">
        <v>34228.519999999997</v>
      </c>
      <c r="L130" s="47">
        <f t="shared" si="0"/>
        <v>1352564689.6495671</v>
      </c>
    </row>
    <row r="131" spans="1:12" ht="33" x14ac:dyDescent="0.3">
      <c r="A131" s="1"/>
      <c r="B131" s="55">
        <v>44825</v>
      </c>
      <c r="C131" s="41">
        <v>2320</v>
      </c>
      <c r="D131" s="41"/>
      <c r="E131" s="49" t="s">
        <v>82</v>
      </c>
      <c r="F131" s="49" t="s">
        <v>199</v>
      </c>
      <c r="G131" s="42"/>
      <c r="H131" s="44" t="s">
        <v>200</v>
      </c>
      <c r="I131" s="42"/>
      <c r="J131" s="45"/>
      <c r="K131" s="47">
        <v>11800</v>
      </c>
      <c r="L131" s="47">
        <f t="shared" si="0"/>
        <v>1352552889.6495671</v>
      </c>
    </row>
    <row r="132" spans="1:12" ht="33" x14ac:dyDescent="0.3">
      <c r="A132" s="1"/>
      <c r="B132" s="55">
        <v>44826</v>
      </c>
      <c r="C132" s="41">
        <v>2342</v>
      </c>
      <c r="D132" s="41"/>
      <c r="E132" s="49" t="s">
        <v>82</v>
      </c>
      <c r="F132" s="49" t="s">
        <v>85</v>
      </c>
      <c r="G132" s="42"/>
      <c r="H132" s="44" t="s">
        <v>201</v>
      </c>
      <c r="I132" s="42"/>
      <c r="J132" s="45"/>
      <c r="K132" s="47">
        <v>35400</v>
      </c>
      <c r="L132" s="47">
        <f t="shared" si="0"/>
        <v>1352517489.6495671</v>
      </c>
    </row>
    <row r="133" spans="1:12" ht="49.5" x14ac:dyDescent="0.3">
      <c r="A133" s="1"/>
      <c r="B133" s="55">
        <v>44826</v>
      </c>
      <c r="C133" s="41">
        <v>2348</v>
      </c>
      <c r="D133" s="41"/>
      <c r="E133" s="49" t="s">
        <v>90</v>
      </c>
      <c r="F133" s="49" t="s">
        <v>105</v>
      </c>
      <c r="G133" s="42"/>
      <c r="H133" s="44" t="s">
        <v>202</v>
      </c>
      <c r="I133" s="42"/>
      <c r="J133" s="45"/>
      <c r="K133" s="47">
        <v>165300</v>
      </c>
      <c r="L133" s="47">
        <f t="shared" si="0"/>
        <v>1352352189.6495671</v>
      </c>
    </row>
    <row r="134" spans="1:12" ht="45" x14ac:dyDescent="0.3">
      <c r="A134" s="1"/>
      <c r="B134" s="55">
        <v>44827</v>
      </c>
      <c r="C134" s="41">
        <v>2354</v>
      </c>
      <c r="D134" s="41"/>
      <c r="E134" s="49" t="s">
        <v>203</v>
      </c>
      <c r="F134" s="49" t="s">
        <v>155</v>
      </c>
      <c r="G134" s="42"/>
      <c r="H134" s="58" t="s">
        <v>204</v>
      </c>
      <c r="I134" s="42"/>
      <c r="J134" s="56"/>
      <c r="K134" s="47">
        <v>20000</v>
      </c>
      <c r="L134" s="47">
        <f t="shared" si="0"/>
        <v>1352332189.6495671</v>
      </c>
    </row>
    <row r="135" spans="1:12" ht="45" x14ac:dyDescent="0.3">
      <c r="A135" s="1"/>
      <c r="B135" s="55" t="s">
        <v>205</v>
      </c>
      <c r="C135" s="41">
        <v>2357</v>
      </c>
      <c r="D135" s="41"/>
      <c r="E135" s="49" t="s">
        <v>76</v>
      </c>
      <c r="F135" s="54" t="s">
        <v>155</v>
      </c>
      <c r="G135" s="42"/>
      <c r="H135" s="44" t="s">
        <v>206</v>
      </c>
      <c r="I135" s="42"/>
      <c r="J135" s="45"/>
      <c r="K135" s="47">
        <v>12838500</v>
      </c>
      <c r="L135" s="47">
        <f t="shared" si="0"/>
        <v>1339493689.6495671</v>
      </c>
    </row>
    <row r="136" spans="1:12" ht="49.5" x14ac:dyDescent="0.3">
      <c r="A136" s="1"/>
      <c r="B136" s="55" t="s">
        <v>205</v>
      </c>
      <c r="C136" s="41">
        <v>2361</v>
      </c>
      <c r="D136" s="41"/>
      <c r="E136" s="49" t="s">
        <v>143</v>
      </c>
      <c r="F136" s="49" t="s">
        <v>207</v>
      </c>
      <c r="G136" s="42"/>
      <c r="H136" s="44" t="s">
        <v>208</v>
      </c>
      <c r="I136" s="42"/>
      <c r="J136" s="45"/>
      <c r="K136" s="47">
        <v>6734524.7400000002</v>
      </c>
      <c r="L136" s="47">
        <f t="shared" si="0"/>
        <v>1332759164.9095671</v>
      </c>
    </row>
    <row r="137" spans="1:12" ht="30" x14ac:dyDescent="0.3">
      <c r="A137" s="1"/>
      <c r="B137" s="55">
        <v>44830</v>
      </c>
      <c r="C137" s="41">
        <v>2363</v>
      </c>
      <c r="D137" s="41"/>
      <c r="E137" s="49" t="s">
        <v>170</v>
      </c>
      <c r="F137" s="49" t="s">
        <v>149</v>
      </c>
      <c r="G137" s="42"/>
      <c r="H137" s="44" t="s">
        <v>209</v>
      </c>
      <c r="I137" s="42"/>
      <c r="J137" s="45"/>
      <c r="K137" s="47">
        <v>17128.509999999998</v>
      </c>
      <c r="L137" s="47">
        <f t="shared" si="0"/>
        <v>1332742036.3995671</v>
      </c>
    </row>
    <row r="138" spans="1:12" ht="30" x14ac:dyDescent="0.3">
      <c r="A138" s="1"/>
      <c r="B138" s="55">
        <v>44830</v>
      </c>
      <c r="C138" s="41">
        <v>2365</v>
      </c>
      <c r="D138" s="41"/>
      <c r="E138" s="49" t="s">
        <v>210</v>
      </c>
      <c r="F138" s="49" t="s">
        <v>149</v>
      </c>
      <c r="G138" s="42"/>
      <c r="H138" s="44" t="s">
        <v>211</v>
      </c>
      <c r="I138" s="42"/>
      <c r="J138" s="45"/>
      <c r="K138" s="47">
        <v>433664.39</v>
      </c>
      <c r="L138" s="47">
        <f t="shared" si="0"/>
        <v>1332308372.009567</v>
      </c>
    </row>
    <row r="139" spans="1:12" ht="49.5" x14ac:dyDescent="0.3">
      <c r="A139" s="1"/>
      <c r="B139" s="55">
        <v>44830</v>
      </c>
      <c r="C139" s="41">
        <v>2368</v>
      </c>
      <c r="D139" s="41"/>
      <c r="E139" s="49" t="s">
        <v>143</v>
      </c>
      <c r="F139" s="49" t="s">
        <v>212</v>
      </c>
      <c r="G139" s="42"/>
      <c r="H139" s="44" t="s">
        <v>213</v>
      </c>
      <c r="I139" s="42"/>
      <c r="J139" s="45"/>
      <c r="K139" s="47">
        <v>8775843.3599999994</v>
      </c>
      <c r="L139" s="47">
        <f t="shared" si="0"/>
        <v>1323532528.6495671</v>
      </c>
    </row>
    <row r="140" spans="1:12" ht="33" x14ac:dyDescent="0.3">
      <c r="A140" s="1"/>
      <c r="B140" s="55">
        <v>44832</v>
      </c>
      <c r="C140" s="41">
        <v>2391</v>
      </c>
      <c r="D140" s="41"/>
      <c r="E140" s="49" t="s">
        <v>214</v>
      </c>
      <c r="F140" s="49" t="s">
        <v>161</v>
      </c>
      <c r="G140" s="42"/>
      <c r="H140" s="44" t="s">
        <v>215</v>
      </c>
      <c r="I140" s="42"/>
      <c r="J140" s="45"/>
      <c r="K140" s="47">
        <v>612007</v>
      </c>
      <c r="L140" s="47">
        <f t="shared" si="0"/>
        <v>1322920521.6495671</v>
      </c>
    </row>
    <row r="141" spans="1:12" ht="33" x14ac:dyDescent="0.3">
      <c r="A141" s="1"/>
      <c r="B141" s="55" t="s">
        <v>216</v>
      </c>
      <c r="C141" s="41">
        <v>2394</v>
      </c>
      <c r="D141" s="41"/>
      <c r="E141" s="49" t="s">
        <v>98</v>
      </c>
      <c r="F141" s="49" t="s">
        <v>217</v>
      </c>
      <c r="G141" s="42"/>
      <c r="H141" s="44" t="s">
        <v>218</v>
      </c>
      <c r="I141" s="42"/>
      <c r="J141" s="45"/>
      <c r="K141" s="47">
        <v>104713.2</v>
      </c>
      <c r="L141" s="47">
        <f t="shared" si="0"/>
        <v>1322815808.4495671</v>
      </c>
    </row>
    <row r="142" spans="1:12" ht="49.5" x14ac:dyDescent="0.3">
      <c r="A142" s="1"/>
      <c r="B142" s="55">
        <v>44832</v>
      </c>
      <c r="C142" s="41">
        <v>2399</v>
      </c>
      <c r="D142" s="41"/>
      <c r="E142" s="49" t="s">
        <v>219</v>
      </c>
      <c r="F142" s="49" t="s">
        <v>220</v>
      </c>
      <c r="G142" s="42"/>
      <c r="H142" s="44" t="s">
        <v>221</v>
      </c>
      <c r="I142" s="42"/>
      <c r="J142" s="45"/>
      <c r="K142" s="47">
        <v>8592991.7899999991</v>
      </c>
      <c r="L142" s="47">
        <f t="shared" si="0"/>
        <v>1314222816.6595671</v>
      </c>
    </row>
    <row r="143" spans="1:12" ht="33" x14ac:dyDescent="0.3">
      <c r="A143" s="1"/>
      <c r="B143" s="40">
        <v>44832</v>
      </c>
      <c r="C143" s="41">
        <v>2404</v>
      </c>
      <c r="D143" s="41"/>
      <c r="E143" s="51" t="s">
        <v>222</v>
      </c>
      <c r="F143" s="49" t="s">
        <v>223</v>
      </c>
      <c r="G143" s="42"/>
      <c r="H143" s="44" t="s">
        <v>224</v>
      </c>
      <c r="I143" s="42"/>
      <c r="J143" s="45"/>
      <c r="K143" s="47">
        <v>21240</v>
      </c>
      <c r="L143" s="47">
        <f t="shared" si="0"/>
        <v>1314201576.6595671</v>
      </c>
    </row>
    <row r="144" spans="1:12" ht="33" x14ac:dyDescent="0.3">
      <c r="A144" s="1"/>
      <c r="B144" s="40">
        <v>44832</v>
      </c>
      <c r="C144" s="41">
        <v>2406</v>
      </c>
      <c r="D144" s="41"/>
      <c r="E144" s="49" t="s">
        <v>225</v>
      </c>
      <c r="F144" s="49" t="s">
        <v>226</v>
      </c>
      <c r="G144" s="42"/>
      <c r="H144" s="44" t="s">
        <v>227</v>
      </c>
      <c r="I144" s="42"/>
      <c r="J144" s="45"/>
      <c r="K144" s="47">
        <v>170002.5</v>
      </c>
      <c r="L144" s="47">
        <f t="shared" ref="L144:L149" si="1">+L143+J144-K144</f>
        <v>1314031574.1595671</v>
      </c>
    </row>
    <row r="145" spans="1:13" ht="45" x14ac:dyDescent="0.3">
      <c r="A145" s="1"/>
      <c r="B145" s="55">
        <v>44832</v>
      </c>
      <c r="C145" s="41">
        <v>2410</v>
      </c>
      <c r="D145" s="41"/>
      <c r="E145" s="49" t="s">
        <v>228</v>
      </c>
      <c r="F145" s="49" t="s">
        <v>155</v>
      </c>
      <c r="G145" s="42"/>
      <c r="H145" s="44" t="s">
        <v>229</v>
      </c>
      <c r="I145" s="42"/>
      <c r="J145" s="45"/>
      <c r="K145" s="47">
        <v>154000</v>
      </c>
      <c r="L145" s="47">
        <f t="shared" si="1"/>
        <v>1313877574.1595671</v>
      </c>
    </row>
    <row r="146" spans="1:13" ht="45" x14ac:dyDescent="0.3">
      <c r="A146" s="1"/>
      <c r="B146" s="55">
        <v>44832</v>
      </c>
      <c r="C146" s="41">
        <v>2413</v>
      </c>
      <c r="D146" s="41"/>
      <c r="E146" s="49" t="s">
        <v>230</v>
      </c>
      <c r="F146" s="49" t="s">
        <v>155</v>
      </c>
      <c r="G146" s="42"/>
      <c r="H146" s="44" t="s">
        <v>231</v>
      </c>
      <c r="I146" s="42"/>
      <c r="J146" s="45"/>
      <c r="K146" s="47">
        <v>54822.34</v>
      </c>
      <c r="L146" s="47">
        <f t="shared" si="1"/>
        <v>1313822751.8195672</v>
      </c>
    </row>
    <row r="147" spans="1:13" ht="33" x14ac:dyDescent="0.25">
      <c r="B147" s="55">
        <v>44832</v>
      </c>
      <c r="C147" s="41">
        <v>2417</v>
      </c>
      <c r="D147" s="41"/>
      <c r="E147" s="49" t="s">
        <v>94</v>
      </c>
      <c r="F147" s="49" t="s">
        <v>179</v>
      </c>
      <c r="G147" s="42"/>
      <c r="H147" s="44" t="s">
        <v>232</v>
      </c>
      <c r="I147" s="42"/>
      <c r="J147" s="45"/>
      <c r="K147" s="47">
        <v>12354.6</v>
      </c>
      <c r="L147" s="47">
        <f t="shared" si="1"/>
        <v>1313810397.2195673</v>
      </c>
    </row>
    <row r="148" spans="1:13" ht="30" x14ac:dyDescent="0.3">
      <c r="A148" s="1"/>
      <c r="B148" s="55">
        <v>44833</v>
      </c>
      <c r="C148" s="41">
        <v>2434</v>
      </c>
      <c r="D148" s="41"/>
      <c r="E148" s="49" t="s">
        <v>233</v>
      </c>
      <c r="F148" s="49" t="s">
        <v>149</v>
      </c>
      <c r="G148" s="42"/>
      <c r="H148" s="44" t="s">
        <v>234</v>
      </c>
      <c r="I148" s="42"/>
      <c r="J148" s="45"/>
      <c r="K148" s="47">
        <v>219106.65</v>
      </c>
      <c r="L148" s="47">
        <f t="shared" si="1"/>
        <v>1313591290.5695672</v>
      </c>
    </row>
    <row r="149" spans="1:13" ht="66" x14ac:dyDescent="0.3">
      <c r="A149" s="1"/>
      <c r="B149" s="55" t="s">
        <v>235</v>
      </c>
      <c r="C149" s="41">
        <v>2441</v>
      </c>
      <c r="D149" s="41"/>
      <c r="E149" s="49" t="s">
        <v>236</v>
      </c>
      <c r="F149" s="49" t="s">
        <v>237</v>
      </c>
      <c r="G149" s="42"/>
      <c r="H149" s="44" t="s">
        <v>238</v>
      </c>
      <c r="I149" s="42"/>
      <c r="J149" s="45"/>
      <c r="K149" s="47">
        <v>146939.51999999999</v>
      </c>
      <c r="L149" s="47">
        <f t="shared" si="1"/>
        <v>1313444351.0495672</v>
      </c>
    </row>
    <row r="150" spans="1:13" ht="15.75" thickBot="1" x14ac:dyDescent="0.3">
      <c r="B150" s="59" t="s">
        <v>55</v>
      </c>
      <c r="C150" s="60"/>
      <c r="D150" s="60"/>
      <c r="E150" s="60"/>
      <c r="F150" s="59"/>
      <c r="G150" s="60"/>
      <c r="H150" s="61"/>
      <c r="I150" s="60"/>
      <c r="J150" s="62">
        <f>SUM(J79:J149)</f>
        <v>0</v>
      </c>
      <c r="K150" s="62">
        <f>SUM(K79:K149)</f>
        <v>138768571</v>
      </c>
      <c r="L150" s="62">
        <f>+L149</f>
        <v>1313444351.0495672</v>
      </c>
    </row>
    <row r="151" spans="1:13" ht="16.5" thickTop="1" x14ac:dyDescent="0.3">
      <c r="B151" s="1"/>
      <c r="C151" s="1"/>
      <c r="D151" s="1"/>
      <c r="E151" s="1"/>
      <c r="F151" s="1"/>
      <c r="G151" s="1"/>
      <c r="H151" s="1"/>
      <c r="I151" s="1"/>
      <c r="J151" s="2"/>
      <c r="K151" s="2"/>
      <c r="L151" s="1"/>
      <c r="M151" s="48"/>
    </row>
    <row r="152" spans="1:13" ht="15.75" x14ac:dyDescent="0.3">
      <c r="B152" s="1"/>
      <c r="C152" s="1"/>
      <c r="D152" s="1"/>
      <c r="E152" s="1"/>
      <c r="F152" s="1"/>
      <c r="G152" s="1"/>
      <c r="H152" s="1"/>
      <c r="I152" s="1"/>
      <c r="J152" s="2"/>
      <c r="K152" s="2"/>
      <c r="L152" s="29"/>
    </row>
    <row r="153" spans="1:13" ht="15.75" x14ac:dyDescent="0.3">
      <c r="B153" s="1"/>
      <c r="C153" s="1"/>
      <c r="D153" s="1"/>
      <c r="E153" s="1"/>
      <c r="F153" s="1"/>
      <c r="G153" s="1"/>
      <c r="H153" s="1"/>
      <c r="I153" s="1"/>
      <c r="J153" s="2"/>
      <c r="K153" s="2"/>
      <c r="L153" s="63"/>
      <c r="M153" t="s">
        <v>239</v>
      </c>
    </row>
    <row r="154" spans="1:13" ht="15.75" x14ac:dyDescent="0.3">
      <c r="B154" s="1"/>
      <c r="C154" s="1"/>
      <c r="D154" s="1"/>
      <c r="E154" s="1"/>
      <c r="F154" s="30" t="s">
        <v>240</v>
      </c>
      <c r="G154" s="1"/>
      <c r="H154" s="30" t="s">
        <v>57</v>
      </c>
      <c r="I154" s="1"/>
      <c r="J154" s="31" t="s">
        <v>58</v>
      </c>
      <c r="K154" s="31"/>
      <c r="L154" s="31"/>
    </row>
    <row r="155" spans="1:13" ht="15.75" x14ac:dyDescent="0.3">
      <c r="B155" s="1"/>
      <c r="C155" s="1"/>
      <c r="D155" s="1"/>
      <c r="E155" s="1"/>
      <c r="F155" s="34" t="s">
        <v>59</v>
      </c>
      <c r="G155" s="34"/>
      <c r="H155" s="34" t="s">
        <v>60</v>
      </c>
      <c r="I155" s="1"/>
      <c r="J155" s="3" t="s">
        <v>60</v>
      </c>
      <c r="K155" s="3"/>
      <c r="L155" s="3"/>
    </row>
    <row r="156" spans="1:13" ht="15.75" x14ac:dyDescent="0.3">
      <c r="B156" s="1"/>
      <c r="C156" s="1"/>
      <c r="D156" s="1"/>
      <c r="E156" s="1"/>
      <c r="F156" s="34" t="s">
        <v>241</v>
      </c>
      <c r="G156" s="34"/>
      <c r="H156" s="34" t="s">
        <v>62</v>
      </c>
      <c r="I156" s="1"/>
      <c r="J156" s="3" t="s">
        <v>63</v>
      </c>
      <c r="K156" s="3"/>
      <c r="L156" s="3"/>
    </row>
    <row r="157" spans="1:13" ht="15.75" x14ac:dyDescent="0.3">
      <c r="B157" s="1"/>
      <c r="C157" s="1"/>
      <c r="D157" s="1"/>
      <c r="E157" s="1"/>
      <c r="F157" s="1"/>
      <c r="G157" s="1"/>
      <c r="H157" s="1"/>
      <c r="I157" s="1"/>
      <c r="J157" s="2"/>
      <c r="K157" s="2"/>
      <c r="L157" s="1"/>
    </row>
  </sheetData>
  <mergeCells count="14">
    <mergeCell ref="J155:L155"/>
    <mergeCell ref="J156:L156"/>
    <mergeCell ref="J66:L66"/>
    <mergeCell ref="B73:L73"/>
    <mergeCell ref="B74:L74"/>
    <mergeCell ref="B75:L75"/>
    <mergeCell ref="B76:L76"/>
    <mergeCell ref="J154:L154"/>
    <mergeCell ref="B2:L2"/>
    <mergeCell ref="B3:L3"/>
    <mergeCell ref="B4:L4"/>
    <mergeCell ref="B5:L5"/>
    <mergeCell ref="J64:L64"/>
    <mergeCell ref="J65:L65"/>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0E941F279AC6C4A81E78DBF67C4E25A" ma:contentTypeVersion="4" ma:contentTypeDescription="Crear nuevo documento." ma:contentTypeScope="" ma:versionID="27ea28b0829eff35c63e5dd8332aae22">
  <xsd:schema xmlns:xsd="http://www.w3.org/2001/XMLSchema" xmlns:xs="http://www.w3.org/2001/XMLSchema" xmlns:p="http://schemas.microsoft.com/office/2006/metadata/properties" xmlns:ns2="ef05142a-1ad3-40c0-9d83-26c5bd0061c7" targetNamespace="http://schemas.microsoft.com/office/2006/metadata/properties" ma:root="true" ma:fieldsID="9c1f3e89feccb0011697d8ca8a0fc2b2" ns2:_="">
    <xsd:import namespace="ef05142a-1ad3-40c0-9d83-26c5bd0061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5142a-1ad3-40c0-9d83-26c5bd006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55B6A4-6BB1-48EE-B231-19702135F4F8}">
  <ds:schemaRefs>
    <ds:schemaRef ds:uri="http://schemas.microsoft.com/sharepoint/v3/contenttype/forms"/>
  </ds:schemaRefs>
</ds:datastoreItem>
</file>

<file path=customXml/itemProps2.xml><?xml version="1.0" encoding="utf-8"?>
<ds:datastoreItem xmlns:ds="http://schemas.openxmlformats.org/officeDocument/2006/customXml" ds:itemID="{3ABC9EB6-09A6-4420-BD69-F260DD4D90B7}"/>
</file>

<file path=customXml/itemProps3.xml><?xml version="1.0" encoding="utf-8"?>
<ds:datastoreItem xmlns:ds="http://schemas.openxmlformats.org/officeDocument/2006/customXml" ds:itemID="{6E619259-B0A1-440B-BC29-2088152C35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Anyolani Germosén</cp:lastModifiedBy>
  <dcterms:created xsi:type="dcterms:W3CDTF">2015-06-05T18:19:34Z</dcterms:created>
  <dcterms:modified xsi:type="dcterms:W3CDTF">2024-01-30T19:41:39Z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0x01010080E941F279AC6C4A81E78DBF67C4E25A</vt:lpwstr>
  </property>
</Properties>
</file>