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https://secturgovdo.sharepoint.com/sites/DireccionEjecutivaCEIZTUR/Documentos compartidos/Compartido CEIZTUR/Finanzas CEIZTUR/DIRECTORIO COMÚN/Financiero_CEIZTUR/Documentos Billy/Departamento Financiero 2024/Portal Transparencia/Informes Financieros 2021-2024/Ingresos y egresos año 2024/"/>
    </mc:Choice>
  </mc:AlternateContent>
  <xr:revisionPtr revIDLastSave="1" documentId="11_AD4D2F04E46CFB4ACB3E2073AD15F3A2683EDF1A" xr6:coauthVersionLast="47" xr6:coauthVersionMax="47" xr10:uidLastSave="{93FCB655-03CA-4CC4-B119-19A2617CE870}"/>
  <bookViews>
    <workbookView xWindow="-120" yWindow="-120" windowWidth="29040" windowHeight="15720" xr2:uid="{00000000-000D-0000-FFFF-FFFF00000000}"/>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46" i="1" l="1"/>
  <c r="J146" i="1"/>
  <c r="L65" i="1"/>
  <c r="L66" i="1" s="1"/>
  <c r="L67" i="1" s="1"/>
  <c r="L68" i="1" s="1"/>
  <c r="L69" i="1" s="1"/>
  <c r="L70" i="1" s="1"/>
  <c r="L71" i="1" s="1"/>
  <c r="L72" i="1" s="1"/>
  <c r="L73" i="1" s="1"/>
  <c r="L74" i="1" s="1"/>
  <c r="L75" i="1" s="1"/>
  <c r="L76" i="1" s="1"/>
  <c r="L77" i="1" s="1"/>
  <c r="L78" i="1" s="1"/>
  <c r="L79" i="1" s="1"/>
  <c r="L80" i="1" s="1"/>
  <c r="L81" i="1" s="1"/>
  <c r="L82" i="1" s="1"/>
  <c r="L83" i="1" s="1"/>
  <c r="L84" i="1" s="1"/>
  <c r="L85" i="1" s="1"/>
  <c r="L86" i="1" s="1"/>
  <c r="L87" i="1" s="1"/>
  <c r="L88" i="1" s="1"/>
  <c r="L89" i="1" s="1"/>
  <c r="L90" i="1" s="1"/>
  <c r="L91" i="1" s="1"/>
  <c r="L92" i="1" s="1"/>
  <c r="L93" i="1" s="1"/>
  <c r="L94" i="1" s="1"/>
  <c r="L95" i="1" s="1"/>
  <c r="L96" i="1" s="1"/>
  <c r="L97" i="1" s="1"/>
  <c r="L98" i="1" s="1"/>
  <c r="L99" i="1" s="1"/>
  <c r="L100" i="1" s="1"/>
  <c r="L101" i="1" s="1"/>
  <c r="L102" i="1" s="1"/>
  <c r="L103" i="1" s="1"/>
  <c r="L104" i="1" s="1"/>
  <c r="L105" i="1" s="1"/>
  <c r="L106" i="1" s="1"/>
  <c r="L107" i="1" s="1"/>
  <c r="L108" i="1" s="1"/>
  <c r="L109" i="1" s="1"/>
  <c r="L110" i="1" s="1"/>
  <c r="L111" i="1" s="1"/>
  <c r="L112" i="1" s="1"/>
  <c r="L113" i="1" s="1"/>
  <c r="L114" i="1" s="1"/>
  <c r="L115" i="1" s="1"/>
  <c r="L116" i="1" s="1"/>
  <c r="L117" i="1" s="1"/>
  <c r="L118" i="1" s="1"/>
  <c r="L119" i="1" s="1"/>
  <c r="L120" i="1" s="1"/>
  <c r="L121" i="1" s="1"/>
  <c r="L122" i="1" s="1"/>
  <c r="L123" i="1" s="1"/>
  <c r="L124" i="1" s="1"/>
  <c r="L125" i="1" s="1"/>
  <c r="L126" i="1" s="1"/>
  <c r="L127" i="1" s="1"/>
  <c r="L128" i="1" s="1"/>
  <c r="L129" i="1" s="1"/>
  <c r="L130" i="1" s="1"/>
  <c r="L131" i="1" s="1"/>
  <c r="L132" i="1" s="1"/>
  <c r="L133" i="1" s="1"/>
  <c r="L134" i="1" s="1"/>
  <c r="L135" i="1" s="1"/>
  <c r="L136" i="1" s="1"/>
  <c r="L137" i="1" s="1"/>
  <c r="L138" i="1" s="1"/>
  <c r="L139" i="1" s="1"/>
  <c r="L140" i="1" s="1"/>
  <c r="L141" i="1" s="1"/>
  <c r="L142" i="1" s="1"/>
  <c r="L143" i="1" s="1"/>
  <c r="L144" i="1" s="1"/>
  <c r="L145" i="1" s="1"/>
  <c r="L146" i="1" s="1"/>
  <c r="B62" i="1"/>
  <c r="K50" i="1"/>
  <c r="J50" i="1"/>
  <c r="L8" i="1"/>
  <c r="L9" i="1" s="1"/>
  <c r="L10" i="1" s="1"/>
  <c r="L11" i="1" s="1"/>
  <c r="L12" i="1" s="1"/>
  <c r="L13" i="1" s="1"/>
  <c r="L14" i="1" s="1"/>
  <c r="L15" i="1" s="1"/>
  <c r="L16" i="1" s="1"/>
  <c r="L17" i="1" s="1"/>
  <c r="L18" i="1" s="1"/>
  <c r="L19" i="1" s="1"/>
  <c r="L20" i="1" s="1"/>
  <c r="L21" i="1" s="1"/>
  <c r="L22" i="1" s="1"/>
  <c r="L23" i="1" s="1"/>
  <c r="L24" i="1" s="1"/>
  <c r="L25" i="1" s="1"/>
  <c r="L26" i="1" s="1"/>
  <c r="L27" i="1" s="1"/>
  <c r="L28" i="1" s="1"/>
  <c r="L29" i="1" s="1"/>
  <c r="L30" i="1" s="1"/>
  <c r="L31" i="1" s="1"/>
  <c r="L32" i="1" s="1"/>
  <c r="L33" i="1" s="1"/>
  <c r="L34" i="1" s="1"/>
  <c r="L35" i="1" s="1"/>
  <c r="L36" i="1" s="1"/>
  <c r="L37" i="1" s="1"/>
  <c r="L38" i="1" s="1"/>
  <c r="L39" i="1" s="1"/>
  <c r="L40" i="1" s="1"/>
  <c r="L41" i="1" s="1"/>
  <c r="L42" i="1" s="1"/>
  <c r="L43" i="1" s="1"/>
  <c r="L44" i="1" s="1"/>
  <c r="L45" i="1" s="1"/>
  <c r="L46" i="1" s="1"/>
  <c r="L47" i="1" s="1"/>
  <c r="L48" i="1" s="1"/>
  <c r="L49" i="1" s="1"/>
  <c r="L50" i="1" s="1"/>
  <c r="L7" i="1"/>
</calcChain>
</file>

<file path=xl/sharedStrings.xml><?xml version="1.0" encoding="utf-8"?>
<sst xmlns="http://schemas.openxmlformats.org/spreadsheetml/2006/main" count="412" uniqueCount="271">
  <si>
    <t>INFORME DE TESORERIA</t>
  </si>
  <si>
    <t>INGRESOS Y EGRESOS</t>
  </si>
  <si>
    <t>CUENTA NO. 2400169440 (Fondo Reponible)</t>
  </si>
  <si>
    <t>Fecha</t>
  </si>
  <si>
    <t>Transferencia</t>
  </si>
  <si>
    <t>Cheque</t>
  </si>
  <si>
    <t>Referencia</t>
  </si>
  <si>
    <t>Beneficiario</t>
  </si>
  <si>
    <t>Columna1</t>
  </si>
  <si>
    <t>Descripcion</t>
  </si>
  <si>
    <t>Columna2</t>
  </si>
  <si>
    <t>Debito</t>
  </si>
  <si>
    <t>Credito</t>
  </si>
  <si>
    <t>Balance</t>
  </si>
  <si>
    <t>Balance Inicial</t>
  </si>
  <si>
    <t>936556856149</t>
  </si>
  <si>
    <t>DGII</t>
  </si>
  <si>
    <t>COBRO IMP DGII 0.15%_TRANS TUB</t>
  </si>
  <si>
    <t>36556856149</t>
  </si>
  <si>
    <t>Empleados</t>
  </si>
  <si>
    <t>PAGO NOMINA TUBANCOEMPRESAS DO</t>
  </si>
  <si>
    <t>36568081359</t>
  </si>
  <si>
    <t>936566664139</t>
  </si>
  <si>
    <t>936566663807</t>
  </si>
  <si>
    <t>936566663166</t>
  </si>
  <si>
    <t>936566662706</t>
  </si>
  <si>
    <t>936568081359</t>
  </si>
  <si>
    <t>4524000000028</t>
  </si>
  <si>
    <t>PAGOS NOMINAS NET-BANKING</t>
  </si>
  <si>
    <t>36566664139</t>
  </si>
  <si>
    <t>36566663807</t>
  </si>
  <si>
    <t>36566663166</t>
  </si>
  <si>
    <t>36566662706</t>
  </si>
  <si>
    <t>4524000056414</t>
  </si>
  <si>
    <t>IMP. 0.15-4524000000028</t>
  </si>
  <si>
    <t>936644184825</t>
  </si>
  <si>
    <t>36644184825</t>
  </si>
  <si>
    <t>4524000000018</t>
  </si>
  <si>
    <t>150</t>
  </si>
  <si>
    <t>CEIZTUR</t>
  </si>
  <si>
    <t>CK PAGADO EN CAJA</t>
  </si>
  <si>
    <t>4524000026282</t>
  </si>
  <si>
    <t>IMP. 0.15-4524000000018</t>
  </si>
  <si>
    <t>4524000026281</t>
  </si>
  <si>
    <t>IMP. 0.15-000000150</t>
  </si>
  <si>
    <t>4524000000049</t>
  </si>
  <si>
    <t>NOM: TRANSFERENCIA TESORERIA N</t>
  </si>
  <si>
    <t>4524000000015</t>
  </si>
  <si>
    <t>936892326225</t>
  </si>
  <si>
    <t>936892325688</t>
  </si>
  <si>
    <t>936892325149</t>
  </si>
  <si>
    <t>36892476263</t>
  </si>
  <si>
    <t>TRANSFERENCIA DE FRAULIN ANEURIS PEREZ SEG</t>
  </si>
  <si>
    <t>36892326225</t>
  </si>
  <si>
    <t>36892325688</t>
  </si>
  <si>
    <t>36892325149</t>
  </si>
  <si>
    <t>4524000050175</t>
  </si>
  <si>
    <t>IMP. 0.15-4524000000015</t>
  </si>
  <si>
    <t>936959332022</t>
  </si>
  <si>
    <t>36959332022</t>
  </si>
  <si>
    <t>936959331443</t>
  </si>
  <si>
    <t>36959331443</t>
  </si>
  <si>
    <t>936976761091</t>
  </si>
  <si>
    <t>36976761091</t>
  </si>
  <si>
    <t>936976760570</t>
  </si>
  <si>
    <t>36976760570</t>
  </si>
  <si>
    <t>4524000000014</t>
  </si>
  <si>
    <t>9990002</t>
  </si>
  <si>
    <t>COMISIÓN MANEJO DE CUENTA</t>
  </si>
  <si>
    <t>4524000000027</t>
  </si>
  <si>
    <t>Total</t>
  </si>
  <si>
    <t>Realizado por:</t>
  </si>
  <si>
    <t>Aprobado por:</t>
  </si>
  <si>
    <t>Maggy Villar</t>
  </si>
  <si>
    <t>Anyolani Nolasco</t>
  </si>
  <si>
    <t>Jose Luis Mañon</t>
  </si>
  <si>
    <t>Analista y/o Tecnico Financiero</t>
  </si>
  <si>
    <t>Enc. Division Depto. de Contabilidad</t>
  </si>
  <si>
    <t>Encargado Financiero</t>
  </si>
  <si>
    <t xml:space="preserve">  CUENTA UNICA DEL TESORO NO. 100010102384894</t>
  </si>
  <si>
    <t>Libramiento</t>
  </si>
  <si>
    <t>Descripción</t>
  </si>
  <si>
    <t>Débito</t>
  </si>
  <si>
    <t>Crédito</t>
  </si>
  <si>
    <t>2.7.2.4.02</t>
  </si>
  <si>
    <t>Green Site Ingenieria y Construcción, SRL</t>
  </si>
  <si>
    <t>Pago Factura No. 0026, Proy. No.402, Lote 2: Supervisión de la Cub No. 1 del Proyecto No. 401; Construcción de Parque Urbano, Municipio Bajos de Haina, Provincia San Cristóbal, Contrato No. 24-2023.</t>
  </si>
  <si>
    <t>2.7.2.4.01</t>
  </si>
  <si>
    <t>Solutia Dominicana, SRL</t>
  </si>
  <si>
    <t>Pago Fact. No. 0028, Cub. No. 6 y final Proy. No. 334 Contrato No. 84-2019; Reconstrucción Vial Las Galeras, Provincia Samaná.</t>
  </si>
  <si>
    <t>2.2.3.1.01, 2.2.4.1.01, 2.2.4.4.01, 2.2.8.2.01, 2.2.8.8.01, 2.2.9.2.01, 2.3.9.9.05, 2.1.2.2.03</t>
  </si>
  <si>
    <t>COMITE EJECUTOR DE INFRAESTRUCTURAS DE ZONAS TURISTICAS</t>
  </si>
  <si>
    <t>FONDO REPONIBLE INSTITUCIONAL  COMITE EJECUTOR DE INFRAESTRUCTURA DE ZONAS TURISTICAS (CEIZTUR)</t>
  </si>
  <si>
    <t>103216/24</t>
  </si>
  <si>
    <t>Ingresos correspondientes del 07 al 13/07/2024  (Vuelos Charter)</t>
  </si>
  <si>
    <t>103225/24</t>
  </si>
  <si>
    <t>Ingresos correspondientes del 14 al 20/07/2024 (Vuelos Charter)</t>
  </si>
  <si>
    <t>103230/24</t>
  </si>
  <si>
    <t>Ingresos correspondientes del 01 al 15/07/2024 (Vuelos Regulares)</t>
  </si>
  <si>
    <t>2.1.2.2.03</t>
  </si>
  <si>
    <t>Nómina horas extras junio 2024</t>
  </si>
  <si>
    <t>2.2.7.2.06</t>
  </si>
  <si>
    <t>Almacenes Casa Vito, SRL</t>
  </si>
  <si>
    <t>Pago factura No. 0103, Servicio de mantenimiento y reparación por garantía de tractores y Barredoras para la limpieza de playas del PNLPB, según anexos.</t>
  </si>
  <si>
    <t>2.2.6.2.01</t>
  </si>
  <si>
    <t>Seguros Reservas, SA</t>
  </si>
  <si>
    <t>Pago Factura No. 0735, por el Servicio de renovación de la Póliza de Seguro No. 2-2-814-0014122, para Equipos de Maquinaria y Contratistas, (4) cuatro Barredoras Surf Fake y (4) cuatro Tractores JOHN DEERE, según anexos.</t>
  </si>
  <si>
    <t>2.2.8.7.02</t>
  </si>
  <si>
    <t>Freddy Bolivar De Jesus Almonte Brito</t>
  </si>
  <si>
    <t>Pago Factura No. 1004, por concepto de Tramites Legales de Documentos, según anexos.</t>
  </si>
  <si>
    <t>2.2.2.2.01</t>
  </si>
  <si>
    <t>MULTIGRABADO SRL</t>
  </si>
  <si>
    <t>Pago factura No.2181,Suministro y Confección de Señalización Doble Cara para Proyectos, según anexos</t>
  </si>
  <si>
    <t>2.3.9.9.05</t>
  </si>
  <si>
    <t>Cros Publicidad, SRL</t>
  </si>
  <si>
    <t>Pago factura No.1080,Adquisición Vasos Térmicos para uso en Actividad de Integración de la Institución, según anexos.</t>
  </si>
  <si>
    <t>2.2.2.1.03</t>
  </si>
  <si>
    <t>Editora Listin Diario, SA</t>
  </si>
  <si>
    <t>Pago factura No. 0050, Servicio para contratación de publicidad para las Convocatorias de los Procesos de Licitación Pública Nacional T3, según anexos.</t>
  </si>
  <si>
    <t>Pago factura No. 0075, Servicio para contratación de publicidad para las Convocatorias de los Procesos de Licitación Pública Nacional T3, según anexos.</t>
  </si>
  <si>
    <t>2.1.1.5.03</t>
  </si>
  <si>
    <t>Nómina indemnización excolaborador</t>
  </si>
  <si>
    <t>2.1.1.5.04</t>
  </si>
  <si>
    <t>Nómina vacaciones no tomadas excolaborador</t>
  </si>
  <si>
    <t>2.7.2.1.01</t>
  </si>
  <si>
    <t>Constructora Fixsa, SRL</t>
  </si>
  <si>
    <t>Pago fact. No.0051, Cub. No.10,  Proy. No.374 Contrato No.8-2022; Mejoramiento del Drenaje Pluvial y Obras Complementarias, Malecón Santa Barbara Samaná. Lote 1 Mejoramiento del Drenaje Pluvial del Malecón Santa Barbara, Samaná.</t>
  </si>
  <si>
    <t>2.7.1.2.01</t>
  </si>
  <si>
    <t>Premium Business Service, S R L</t>
  </si>
  <si>
    <t>Pago Fact. No.0213, Cub. No. 2, Proy. No.405 contrato No.28-2023; Remodelación de Oficina de Promoción Turística, Provincia Puerto Plata.</t>
  </si>
  <si>
    <t xml:space="preserve">2.2.1.5.01 </t>
  </si>
  <si>
    <t>Altice Dominicana, SA</t>
  </si>
  <si>
    <t>Pago Factura No.6498, por los servicios de renta mensual de Internet móvil para las cámaras de vídeo vigilancia instaladas en Playa Macao correspondientes al mes de julio del 2024, según anexos.</t>
  </si>
  <si>
    <t>2.2.5.1.01</t>
  </si>
  <si>
    <t>CENTRO DE EXPORTACION E INVERSIONES DE LA REPUBLICA DOMINICANA</t>
  </si>
  <si>
    <t>Pago Factura No. 0061. Cesión de derecho Contrato 32-2021 por los gastos de mantenimiento del edificio del CEI-RD espacio concedido al CEIZTUR, correspondiente al mes de agosto 2024.</t>
  </si>
  <si>
    <t xml:space="preserve">2.2.5.1.01 </t>
  </si>
  <si>
    <t>XIOMARA DEL CARMEN MARMOLEJOS ACOSTA</t>
  </si>
  <si>
    <t>Pago Factura No.0083, por el Alquiler de un inmueble que aloja oficinas de la policía de Turismo Politur, correspondiente al mes de Agosto 2024.</t>
  </si>
  <si>
    <t>2.1.1.2.06</t>
  </si>
  <si>
    <t>Nomina brigadistas julio 2024</t>
  </si>
  <si>
    <t>2.1.1.1.01, 2.1.5.1.01, 2.1.5.3.01, 2.1.5.2.01</t>
  </si>
  <si>
    <t>Nómina fijos mes de agosto 2024</t>
  </si>
  <si>
    <t>2.1.5.1.01, 2.1.5.3.01, 2.1.1.2.08, 2.1.5.2.01</t>
  </si>
  <si>
    <t>Nómina temporales agosto 2024</t>
  </si>
  <si>
    <t>2.2.6.3.01</t>
  </si>
  <si>
    <t>HUMANO SEGUROS S A</t>
  </si>
  <si>
    <t>Pago Factura No. 1152 correspondiente al mes de agosto 2024, del Seguro Médico de Salud a los empleados del CEIZTUR.</t>
  </si>
  <si>
    <t>2.1.5.1.01, 2.1.5.3.01, 2.1.1.3.01, 2.1.5.2.01</t>
  </si>
  <si>
    <t>Nómina tramite de pensión agosto 2024</t>
  </si>
  <si>
    <t>2.1.5.1.01, 2.1.5.3.01, 2.1.1.2.05, 2.1.5.2.01</t>
  </si>
  <si>
    <t>Nómina periodo probatorio agosto 2024</t>
  </si>
  <si>
    <t>2.1.2.2.05</t>
  </si>
  <si>
    <t>Nómina militar agosto 2024</t>
  </si>
  <si>
    <t xml:space="preserve">2.1.1.2.06 </t>
  </si>
  <si>
    <t>Nomina brigadistas sargazo julio 2024</t>
  </si>
  <si>
    <t>Consorcio Malecón Santa Bárbara</t>
  </si>
  <si>
    <t>Pago Fact. No. 0017, Cub. No.9 Proy. No.377 Cont. No. 9-2022; Mejoramiento del Drenaje Pluvial y Obras Complementarias, Malecón Santa Barbara; Lote 2: Mejoramiento del tramo Oeste del Malecón Santa Barbara, Samaná.</t>
  </si>
  <si>
    <t>2.1.5.1.01, 2.1.5.3.01, 2.1.5.2.01, 2.1.1.2.11</t>
  </si>
  <si>
    <t>Nómina interinato agosto 2024</t>
  </si>
  <si>
    <t>Implementos y Maquinarias (IMCA), S.A.</t>
  </si>
  <si>
    <t>Pago factura No. 1463, Servicio de mantenimiento general y reparación por garantía de tractores y barredoras para limpieza de playas del PNLPB</t>
  </si>
  <si>
    <t>Viamar, SA</t>
  </si>
  <si>
    <t>Pago factura No. 1467-1576-1579-1599-1692, Servicio de Mantenimiento para las Unidades Vehiculares en Garantía que fueron adquiridas para POLITUR, según anexos.</t>
  </si>
  <si>
    <t>2.2.9.2.01</t>
  </si>
  <si>
    <t>FRANCHESKA MARTINEZ RAMON</t>
  </si>
  <si>
    <t>Pago factura No. 0047, Contratación Servicio de Desayunos y Almuerzos para los Operativos del Programa Nacional de Limpieza de Playas y Balneario (PNLPB), Relanzamiento Lote 1, según anexos.</t>
  </si>
  <si>
    <t>2.3.9.2.01</t>
  </si>
  <si>
    <t>ALL Office Solutions TS, SRL</t>
  </si>
  <si>
    <t>Pago factura no. 2450, Adquisición de Toners y Cartuchos para Consumo de la Institución, según anexos.</t>
  </si>
  <si>
    <t>2.2.8.7.05</t>
  </si>
  <si>
    <t>Mytrak Technology, SRL</t>
  </si>
  <si>
    <t>Pago factura No. 0200, Adquisición, Instalación y Mantenimiento de Sistema de Posicionamiento Global para los Vehículos Operativos de la flotilla Vehicular de CEIZTUR, según anexos.</t>
  </si>
  <si>
    <t>2.6.1.3.01</t>
  </si>
  <si>
    <t>SYNTES, SRL</t>
  </si>
  <si>
    <t>Pago factura no.2384,  Adquisición de Impresora de Alto Rendimiento para el Uso del Departamento de Ingeniería, según anexos.</t>
  </si>
  <si>
    <t>2.2.8.3.01</t>
  </si>
  <si>
    <t>Tamira Group, SRL</t>
  </si>
  <si>
    <t>Pago factura No. 0145, Servicios de Contratación de Estudios Médicos de preempleo para el CEIZTUR, según anexos.</t>
  </si>
  <si>
    <t>COMPU-OFFICE DOMINICANA, SRL</t>
  </si>
  <si>
    <t>Pago factura No. 0259, Adquisición de Equipos Tecnológicos para Diferentes Áreas de la Institución, según anexos.</t>
  </si>
  <si>
    <t>Pago Facts. No. 1661, Servicio de Mantenimiento para las Unidades Vehiculares en Garantía que fueron adquiridas para CEIZTUR, según anexos.</t>
  </si>
  <si>
    <t>Agencia Bella, SAS.</t>
  </si>
  <si>
    <t>Pago Fact. No. 0050; Contratación de Servicio de Mantenimiento Preventivo y Correctivo para Motocicleta Utilizada para Mensajería Externa del CEIZTUR, según anexos.</t>
  </si>
  <si>
    <t>2.2.7.1.01</t>
  </si>
  <si>
    <t>JORDI MOLINA FIGUERAS</t>
  </si>
  <si>
    <t>Pago avance 20% del monto RD$6,661,805.40 Contrato No.17-2024; Restauración Artesonado y Mobiliario Alcázar de Colón, Ciudad Colonial, Distrito Nacional.</t>
  </si>
  <si>
    <t>2.6.4.1.01</t>
  </si>
  <si>
    <t>AUTOCAMIONES C POR A</t>
  </si>
  <si>
    <t>Pago facturas No.0057-0058-0059-0060-0061-0062-0063-0064-0065-0066, Adquisición de vehículos de motor para uso de la institución y fortalecer operativos del PNLPB, según anexos.</t>
  </si>
  <si>
    <t>Ena Ingeniería y Materiales, SRL</t>
  </si>
  <si>
    <t>Pago Fact. No. 0009, Cub. No.3 Proy. No.407 Contrato No. 34-2023; Habilitación de la Red de Distribución de Agua Potable del Malecón de Santo Domingo Este, Provincia Santo Domingo.</t>
  </si>
  <si>
    <t>CPU Servicios, SRL</t>
  </si>
  <si>
    <t>Pago Fact. No. 0103 y 0104, Cub. No 5 y final más devolución de vicios ocultos Proy. No. 387, contrato No. 22-2022; Reconstrucción del Parque Duarte, Municipio San Fernando, Provincia Montecristi.</t>
  </si>
  <si>
    <t>103254/24</t>
  </si>
  <si>
    <t xml:space="preserve">Ingresos correspondientes del 21 al 27/07/2024 </t>
  </si>
  <si>
    <t>103275/24</t>
  </si>
  <si>
    <t xml:space="preserve">Ingresos correspondientes del 28/07/2024 al 3/08/2024 </t>
  </si>
  <si>
    <t>103280/24</t>
  </si>
  <si>
    <t xml:space="preserve">Ingresos correspondientes del 16 al 31/07/2024 </t>
  </si>
  <si>
    <t>INSTITUTO DE FORMACION TURISTICA DEL CARIBE</t>
  </si>
  <si>
    <t>Pago Facturas No. 0878, 0879 y 0882, Correspondiente al servicio de almuerzo para los empleados del CEIZTUR, desde el 08 al 26 de julio del 2024, según anexos.</t>
  </si>
  <si>
    <t>Pago Fact. No. 1005, por concepto de Tramites Legales de Documentos, según anexos.</t>
  </si>
  <si>
    <t>2.3.9.8.01</t>
  </si>
  <si>
    <t>Pago factura No. 1483, Adquisición de piezas para la reparación de los tractores del PNLPB, según anexos.</t>
  </si>
  <si>
    <t>2.2.1.3.01</t>
  </si>
  <si>
    <t>Suplidora Reysa, EIRL</t>
  </si>
  <si>
    <t>Pago factura No. 0735, Adquisición de Desechables para el Almuerzo de la Institución, Destinado a Mipyme Mujer, según anexos.</t>
  </si>
  <si>
    <t>COMPANIA DOMINICANA DE TELEFONOS C POR A</t>
  </si>
  <si>
    <t>Pago Factura No. 1121, por Servicios de Renta Mensual de las Flotas del CEIZTUR, correspondiente al mes de julio del año 2024.</t>
  </si>
  <si>
    <t>2.3.9.5.01</t>
  </si>
  <si>
    <t>Pago factura No. 0734, Adquisición de Combo de Cubertería Desechables y Vasos para Café (Relanzamiento Dirigido a MiPymes Mujer), según anexos.</t>
  </si>
  <si>
    <t>2.3.9.1.01</t>
  </si>
  <si>
    <t>Evelmar Comercial, SRL</t>
  </si>
  <si>
    <t>Pago Fact. No. 0499. Suministro e Instalación de Contenedores de Basura para el Malecón de Cabrera, según anexos.</t>
  </si>
  <si>
    <t>2.2.5.9.01</t>
  </si>
  <si>
    <t>Mattar Consulting, SRL</t>
  </si>
  <si>
    <t>Pago factura No. 0257, Adquisición Renovación de Licencias Informática para la Institución, según anexos.</t>
  </si>
  <si>
    <t>Romiva, SRL</t>
  </si>
  <si>
    <t>Pago Fact. No. 0119. Adquisición de Materiales de Oficina para la Institución, Dirigido a MiPymes Mujer, según anexos.</t>
  </si>
  <si>
    <t>2.3.3.2.01</t>
  </si>
  <si>
    <t>Grupo Brizatlantica del Caribe, SRL</t>
  </si>
  <si>
    <t>Pago Fact. No. 0498. Adquisición de Materiales de Oficina para la Institución, Dirigido a MiPymes Mujer, según anexos.</t>
  </si>
  <si>
    <t>Nomina brigadistas sargazo agosto 2024.</t>
  </si>
  <si>
    <t>GTG Industrial, SRL</t>
  </si>
  <si>
    <t>Pago factura No. 4353, Adquisición de Papel Toalla y Papel Higiénico para la Institución, Dirigido a MiPymes Mujer, según anexos.</t>
  </si>
  <si>
    <t>Santo Domingo Motors Company, SA</t>
  </si>
  <si>
    <t>Pago Facts. No. 8899, 8957, 8981, 9019, 9036, 9037, 9061, 9063, 9065, 9066, 9079, 9086, 9093, 9112, 9130, 9149. Servicio de Mantenimiento Preventivo y Correctivo para los Vehículos de Motor Adquiridos para POLITUR y CEIZTUR, según anexos.</t>
  </si>
  <si>
    <t>Nómina horas extras julio 2024</t>
  </si>
  <si>
    <t>Nomina brigadistas agosto 2024.</t>
  </si>
  <si>
    <t>Consorcio Nashira Satec</t>
  </si>
  <si>
    <t>Pago Fact. No.0014, Cub. No.7, Proy. No. 376 Contrato No. 10-2022; Mejoramiento del Drenaje Pluvial y Obras Complementarias, Malecón Santa Barbara; Lote 3: Mejoramiento del tramo Este del Malecón Santa Barbara, Samaná.</t>
  </si>
  <si>
    <t>2.7.2.2.01, 2.7.1.2.01, 2.7.2.4.01, 2.7.2.7.01</t>
  </si>
  <si>
    <t>BANCO DE RESERVA DE LA REP. DOM. BANCO SERVICIOS MULTIPLES, SA</t>
  </si>
  <si>
    <t>Cesión de crédito según acto No. 222/2024, pago Fact. No. 0014, Cub. No.9  Proy. No.379 Contrato No. 13-2022; Reconstrucción de las Infraestructuras Recreativas del Malecón de San Pedro de Macorís.</t>
  </si>
  <si>
    <t>2.7.2.2.01, 2.7.1.2.01</t>
  </si>
  <si>
    <t>Constructora Dominguez &amp; Herreros, SRL</t>
  </si>
  <si>
    <t>Pago Fact. No. 0045, Cub. No. 18,  Proy. No. 366 cont. 51-2021; Mejoramiento de la Laguna Gri Gri y su Entorno, Municipio de Río San Juan, Provincia María Trinidad Sánchez.</t>
  </si>
  <si>
    <t xml:space="preserve">2.7.2.4.01, 2.7.2.1.01, 2.7.2.4.02, 2.2.8.7.01 </t>
  </si>
  <si>
    <t>Constructora Tradeco, SRL</t>
  </si>
  <si>
    <t>Pago Fact. No. 0171, Cub. No.1,  Proy. No. 403 , contrato No.27-2023; Reconstrucción del Malecón de Haina, Playa Gringo, Municipio Bajos de Haina, Provincia San Cristobal</t>
  </si>
  <si>
    <t>2.7.2.4.02, 2.7.2.4.01</t>
  </si>
  <si>
    <t>Alconci Ingenieria SRL</t>
  </si>
  <si>
    <t>Pago Fact. No. 0012, Cub. No.6, Proy. No. 400 contrato No.21-2023; Construcción de Estacionamiento Vehicular para Visitantes de la Playa Bayahíbe, Provincia La Altagracia.</t>
  </si>
  <si>
    <t>Gellart Gallery, S.R.L.</t>
  </si>
  <si>
    <t>Pago de fact. No. 0080. Contratacion servicio de rotulación para diez ( 10) Camiones Volteo, para uso PNLB, proceso destinado a Mipymes, según anexos.</t>
  </si>
  <si>
    <t>2.3.9.1.01, 2.3.3.2.01, 2.3.9.9.05</t>
  </si>
  <si>
    <t>Comercializadora Kimarco, SRL</t>
  </si>
  <si>
    <t>Pago factura No. 0210, Adquisición de Materiales de Limpieza para el Consumo de la Institución, Dirigido a MiPymes Mujer, según anexos.</t>
  </si>
  <si>
    <t>Pago factura No. 1009,  por concepto de Tramites Legales de Documentos, según anexos.</t>
  </si>
  <si>
    <t>2.7.2.4.01, 2.7.2.7.01</t>
  </si>
  <si>
    <t>Malespin Constructora S.R.L</t>
  </si>
  <si>
    <t>Pago Fact. No. 0271, Cub. No.6, Proy. No. 394, Cont. No. 07-2023; Reconstrucción del Parque Nacional Submarino La Caleta, Provincia Santo Domingo.</t>
  </si>
  <si>
    <t>Camilo J. Hurtado C., Ingenieros Asociados, SRL</t>
  </si>
  <si>
    <t>Pago Fact. No. 0064, Cub. No.12 Proy. No. 386 contrato 25-2022; Reconstrucción de La Plaza del Pueblo de los Pescadores, Las Terrenas, Samaná.</t>
  </si>
  <si>
    <t>2.3.9.2.01, 2.3.7.2.99, 2.3.9.9.01</t>
  </si>
  <si>
    <t>Variedades RD Los Peña, SRL</t>
  </si>
  <si>
    <t>Pago factura No. 0158, Adquisición de Materiales de Oficina para la Institución, Dirigido a MiPymes, Relanzamiento de los Ítems 10, 11, 14, 15, 21, 22, según anexos.</t>
  </si>
  <si>
    <t>2.2.8.5.01</t>
  </si>
  <si>
    <t>Consultoría y Servicios Salper, SRL</t>
  </si>
  <si>
    <t>Pago factura No. 0154, Contratación de Servicio de Fumigación y Desinfección para las Oficinas de la Institución, según anexos.</t>
  </si>
  <si>
    <t>Pago factura No. 4375, Compra de Fundas Plásticas para el Programa Nacional de Limpieza de Playas y Balnearios (PNLPB), dirigido a Mipyme Mujer, según anexos.</t>
  </si>
  <si>
    <t>2.2.8.7.01, 2.7.2.4.01</t>
  </si>
  <si>
    <t>Arquiconstrusa S.A.</t>
  </si>
  <si>
    <t>Pago Fact. No. 0009, Cub. No.9, Proy. No.389, Contrato No. 28-2022; Reconstrucción Vía de Acceso al Salto de Aguas Blancas, Municipio de Constanza, La Vega.</t>
  </si>
  <si>
    <t>2.7.2.4.02, 2.7.1.2.01</t>
  </si>
  <si>
    <t>Codom, SRL</t>
  </si>
  <si>
    <t>Pago fact. No.0023,  cub. No.2, proy. No.397, contrato No.18-2023. Construcción de Plaza Multiuso en el municipio de Santa Cruz, Provincia El Seibo.</t>
  </si>
  <si>
    <t>2.7.1.2.01, 2.7.2.7.01, 2.7.2.2.01</t>
  </si>
  <si>
    <t>Constuctora Pontevedra S.R.L</t>
  </si>
  <si>
    <t>Pago Fact. No. 0178, Cub. No.3, Proy. No. 399 Cont. No. 23-2023; Mejoramiento del entorno del Balneario Boca de Cachón, Provincia Independencia, Relanzamiento.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</si>
</sst>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00"/>
    <numFmt numFmtId="165" formatCode="_-* #,##0.00_-;\-* #,##0.00_-;_-* &quot;-&quot;??_-;_-@_-"/>
    <numFmt numFmtId="166" formatCode="_(* #,##0_);_(* \(#,##0\);_(* &quot;-&quot;??_);_(@_)"/>
  </numFmts>
  <fonts count="8" x14ac:knownFonts="1">
    <font>
      <sz val="11"/>
      <color theme="1"/>
      <name val="Calibri"/>
      <family val="2"/>
      <scheme val="minor"/>
    </font>
    <font>
      <sz val="11"/>
      <color theme="1"/>
      <name val="Calibri"/>
      <family val="2"/>
      <scheme val="minor"/>
    </font>
    <font>
      <sz val="12"/>
      <color theme="1"/>
      <name val="Palatino Linotype"/>
      <family val="1"/>
    </font>
    <font>
      <b/>
      <sz val="12"/>
      <color theme="1"/>
      <name val="Palatino Linotype"/>
      <family val="1"/>
    </font>
    <font>
      <sz val="12"/>
      <color theme="1"/>
      <name val="Calibri"/>
      <family val="2"/>
      <scheme val="minor"/>
    </font>
    <font>
      <sz val="12"/>
      <color indexed="8"/>
      <name val="Palatino Linotype"/>
      <family val="1"/>
    </font>
    <font>
      <sz val="12"/>
      <name val="Palatino Linotype"/>
      <family val="1"/>
    </font>
    <font>
      <sz val="12"/>
      <name val="Calibri"/>
      <family val="2"/>
      <scheme val="minor"/>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double">
        <color indexed="64"/>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83">
    <xf numFmtId="0" fontId="0" fillId="0" borderId="0" xfId="0"/>
    <xf numFmtId="0" fontId="2" fillId="0" borderId="0" xfId="0" applyFont="1"/>
    <xf numFmtId="0" fontId="3" fillId="0" borderId="0" xfId="0" applyFont="1" applyAlignment="1">
      <alignment horizontal="center"/>
    </xf>
    <xf numFmtId="0" fontId="4" fillId="0" borderId="0" xfId="0" applyFont="1"/>
    <xf numFmtId="17" fontId="3" fillId="0" borderId="0" xfId="0" applyNumberFormat="1" applyFont="1" applyAlignment="1">
      <alignment horizontal="center"/>
    </xf>
    <xf numFmtId="43" fontId="2" fillId="0" borderId="0" xfId="1" applyFont="1"/>
    <xf numFmtId="0" fontId="3" fillId="2" borderId="1" xfId="0" applyFont="1" applyFill="1" applyBorder="1" applyAlignment="1">
      <alignment horizontal="center"/>
    </xf>
    <xf numFmtId="43" fontId="3" fillId="2" borderId="1" xfId="1" applyFont="1" applyFill="1" applyBorder="1" applyAlignment="1">
      <alignment horizontal="center"/>
    </xf>
    <xf numFmtId="14" fontId="2" fillId="0" borderId="2" xfId="0" applyNumberFormat="1" applyFont="1" applyBorder="1" applyAlignment="1">
      <alignment horizontal="right"/>
    </xf>
    <xf numFmtId="0" fontId="2" fillId="0" borderId="3" xfId="0" applyFont="1" applyBorder="1"/>
    <xf numFmtId="0" fontId="4" fillId="0" borderId="3" xfId="0" applyFont="1" applyBorder="1"/>
    <xf numFmtId="0" fontId="3" fillId="0" borderId="3" xfId="0" applyFont="1" applyBorder="1" applyAlignment="1">
      <alignment horizontal="left"/>
    </xf>
    <xf numFmtId="43" fontId="2" fillId="0" borderId="3" xfId="1" applyFont="1" applyBorder="1"/>
    <xf numFmtId="43" fontId="2" fillId="3" borderId="4" xfId="1" applyFont="1" applyFill="1" applyBorder="1"/>
    <xf numFmtId="43" fontId="2" fillId="0" borderId="1" xfId="1" applyFont="1" applyBorder="1"/>
    <xf numFmtId="2" fontId="4" fillId="0" borderId="0" xfId="0" applyNumberFormat="1" applyFont="1"/>
    <xf numFmtId="14" fontId="5" fillId="0" borderId="1" xfId="0" applyNumberFormat="1" applyFont="1" applyBorder="1" applyAlignment="1">
      <alignment horizontal="right" vertical="center"/>
    </xf>
    <xf numFmtId="0" fontId="2" fillId="0" borderId="1" xfId="0" applyFont="1" applyBorder="1" applyAlignment="1">
      <alignment horizontal="right"/>
    </xf>
    <xf numFmtId="0" fontId="2" fillId="0" borderId="1" xfId="0" applyFont="1" applyBorder="1" applyAlignment="1">
      <alignment horizontal="center"/>
    </xf>
    <xf numFmtId="0" fontId="2" fillId="0" borderId="1" xfId="0" applyFont="1" applyBorder="1"/>
    <xf numFmtId="43" fontId="2" fillId="0" borderId="1" xfId="1" applyFont="1" applyFill="1" applyBorder="1"/>
    <xf numFmtId="43" fontId="2" fillId="0" borderId="1" xfId="0" applyNumberFormat="1" applyFont="1" applyBorder="1"/>
    <xf numFmtId="0" fontId="2" fillId="3" borderId="1" xfId="0" applyFont="1" applyFill="1" applyBorder="1" applyAlignment="1">
      <alignment horizontal="center" wrapText="1"/>
    </xf>
    <xf numFmtId="164" fontId="6" fillId="0" borderId="1" xfId="1" applyNumberFormat="1" applyFont="1" applyFill="1" applyBorder="1" applyAlignment="1">
      <alignment horizontal="right"/>
    </xf>
    <xf numFmtId="43" fontId="2" fillId="0" borderId="1" xfId="1" applyFont="1" applyBorder="1" applyAlignment="1">
      <alignment horizontal="right"/>
    </xf>
    <xf numFmtId="14" fontId="5" fillId="3" borderId="1" xfId="0" applyNumberFormat="1" applyFont="1" applyFill="1" applyBorder="1" applyAlignment="1">
      <alignment horizontal="right" vertical="center"/>
    </xf>
    <xf numFmtId="0" fontId="2" fillId="3" borderId="1" xfId="0" applyFont="1" applyFill="1" applyBorder="1" applyAlignment="1">
      <alignment horizontal="right"/>
    </xf>
    <xf numFmtId="0" fontId="2" fillId="3" borderId="1" xfId="0" applyFont="1" applyFill="1" applyBorder="1"/>
    <xf numFmtId="0" fontId="2" fillId="3" borderId="1" xfId="0" applyFont="1" applyFill="1" applyBorder="1" applyAlignment="1">
      <alignment horizontal="center"/>
    </xf>
    <xf numFmtId="0" fontId="6" fillId="0" borderId="0" xfId="0" applyFont="1"/>
    <xf numFmtId="0" fontId="6" fillId="0" borderId="1" xfId="0" applyFont="1" applyBorder="1" applyAlignment="1">
      <alignment horizontal="right"/>
    </xf>
    <xf numFmtId="0" fontId="6" fillId="0" borderId="1" xfId="0" applyFont="1" applyBorder="1"/>
    <xf numFmtId="43" fontId="6" fillId="0" borderId="1" xfId="1" applyFont="1" applyBorder="1"/>
    <xf numFmtId="0" fontId="7" fillId="0" borderId="0" xfId="0" applyFont="1"/>
    <xf numFmtId="0" fontId="3" fillId="2" borderId="5" xfId="0" applyFont="1" applyFill="1" applyBorder="1" applyAlignment="1">
      <alignment horizontal="center" wrapText="1"/>
    </xf>
    <xf numFmtId="0" fontId="2" fillId="2" borderId="0" xfId="0" applyFont="1" applyFill="1"/>
    <xf numFmtId="43" fontId="3" fillId="2" borderId="6" xfId="1" applyFont="1" applyFill="1" applyBorder="1"/>
    <xf numFmtId="43" fontId="3" fillId="2" borderId="6" xfId="0" applyNumberFormat="1" applyFont="1" applyFill="1" applyBorder="1"/>
    <xf numFmtId="43" fontId="2" fillId="0" borderId="0" xfId="0" applyNumberFormat="1" applyFont="1"/>
    <xf numFmtId="0" fontId="3" fillId="0" borderId="5" xfId="0" applyFont="1" applyBorder="1" applyAlignment="1">
      <alignment horizontal="center"/>
    </xf>
    <xf numFmtId="0" fontId="3" fillId="0" borderId="5" xfId="0" applyFont="1" applyBorder="1" applyAlignment="1">
      <alignment horizontal="center"/>
    </xf>
    <xf numFmtId="0" fontId="2" fillId="0" borderId="0" xfId="0" applyFont="1" applyAlignment="1">
      <alignment horizontal="center"/>
    </xf>
    <xf numFmtId="0" fontId="3" fillId="0" borderId="0" xfId="0" applyFont="1" applyAlignment="1">
      <alignment horizontal="center"/>
    </xf>
    <xf numFmtId="0" fontId="2" fillId="0" borderId="0" xfId="0" applyFont="1" applyAlignment="1">
      <alignment horizontal="center"/>
    </xf>
    <xf numFmtId="0" fontId="3" fillId="2" borderId="7" xfId="0" applyFont="1" applyFill="1" applyBorder="1" applyAlignment="1">
      <alignment horizontal="center"/>
    </xf>
    <xf numFmtId="43" fontId="3" fillId="2" borderId="7" xfId="1" applyFont="1" applyFill="1" applyBorder="1" applyAlignment="1">
      <alignment horizontal="center"/>
    </xf>
    <xf numFmtId="14" fontId="2" fillId="0" borderId="2" xfId="0" applyNumberFormat="1" applyFont="1" applyBorder="1"/>
    <xf numFmtId="0" fontId="2" fillId="0" borderId="3" xfId="0" applyFont="1" applyBorder="1" applyAlignment="1">
      <alignment horizontal="center"/>
    </xf>
    <xf numFmtId="0" fontId="2" fillId="0" borderId="3" xfId="0" applyFont="1" applyBorder="1" applyAlignment="1">
      <alignment horizontal="left" wrapText="1"/>
    </xf>
    <xf numFmtId="43" fontId="4" fillId="0" borderId="0" xfId="0" applyNumberFormat="1" applyFont="1"/>
    <xf numFmtId="0" fontId="2" fillId="3" borderId="1" xfId="0" applyFont="1" applyFill="1" applyBorder="1" applyAlignment="1">
      <alignment horizontal="center" vertical="center"/>
    </xf>
    <xf numFmtId="0" fontId="2" fillId="3" borderId="1" xfId="0" applyFont="1" applyFill="1" applyBorder="1" applyAlignment="1">
      <alignment vertical="center"/>
    </xf>
    <xf numFmtId="0" fontId="2" fillId="3" borderId="1" xfId="0" applyFont="1" applyFill="1" applyBorder="1" applyAlignment="1">
      <alignment vertical="center" wrapText="1"/>
    </xf>
    <xf numFmtId="0" fontId="2" fillId="3" borderId="1" xfId="0" applyFont="1" applyFill="1" applyBorder="1" applyAlignment="1">
      <alignment horizontal="left" wrapText="1"/>
    </xf>
    <xf numFmtId="14" fontId="5" fillId="3" borderId="1" xfId="0" applyNumberFormat="1" applyFont="1" applyFill="1" applyBorder="1" applyAlignment="1">
      <alignment horizontal="left" vertical="center" wrapText="1"/>
    </xf>
    <xf numFmtId="43" fontId="2" fillId="3" borderId="1" xfId="1" applyFont="1" applyFill="1" applyBorder="1" applyAlignment="1">
      <alignment vertical="center"/>
    </xf>
    <xf numFmtId="43" fontId="2" fillId="0" borderId="1" xfId="1" applyFont="1" applyBorder="1" applyAlignment="1">
      <alignment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vertical="center" wrapText="1"/>
    </xf>
    <xf numFmtId="13" fontId="4" fillId="0" borderId="0" xfId="0" applyNumberFormat="1" applyFont="1"/>
    <xf numFmtId="0" fontId="2" fillId="3" borderId="1" xfId="0" applyFont="1" applyFill="1" applyBorder="1" applyAlignment="1">
      <alignment horizontal="left" vertical="center" wrapText="1"/>
    </xf>
    <xf numFmtId="0" fontId="2" fillId="3" borderId="8" xfId="0" applyFont="1" applyFill="1" applyBorder="1" applyAlignment="1">
      <alignment horizontal="center" vertical="center"/>
    </xf>
    <xf numFmtId="0" fontId="2" fillId="3" borderId="8" xfId="0" applyFont="1" applyFill="1" applyBorder="1" applyAlignment="1">
      <alignment vertical="center"/>
    </xf>
    <xf numFmtId="0" fontId="2" fillId="3" borderId="8" xfId="0" applyFont="1" applyFill="1" applyBorder="1" applyAlignment="1">
      <alignment vertical="center" wrapText="1"/>
    </xf>
    <xf numFmtId="0" fontId="2" fillId="3" borderId="8" xfId="0" applyFont="1" applyFill="1" applyBorder="1" applyAlignment="1">
      <alignment horizontal="left" wrapText="1"/>
    </xf>
    <xf numFmtId="14" fontId="5" fillId="3" borderId="8" xfId="0" applyNumberFormat="1" applyFont="1" applyFill="1" applyBorder="1" applyAlignment="1">
      <alignment horizontal="left" vertical="center" wrapText="1"/>
    </xf>
    <xf numFmtId="43" fontId="2" fillId="3" borderId="8" xfId="1" applyFont="1" applyFill="1" applyBorder="1" applyAlignment="1">
      <alignment vertical="center"/>
    </xf>
    <xf numFmtId="0" fontId="2" fillId="3" borderId="9" xfId="0" applyFont="1" applyFill="1" applyBorder="1" applyAlignment="1">
      <alignment horizontal="center" vertical="center"/>
    </xf>
    <xf numFmtId="0" fontId="2" fillId="3" borderId="9" xfId="0" applyFont="1" applyFill="1" applyBorder="1" applyAlignment="1">
      <alignment vertical="center"/>
    </xf>
    <xf numFmtId="0" fontId="2" fillId="3" borderId="9" xfId="0" applyFont="1" applyFill="1" applyBorder="1" applyAlignment="1">
      <alignment vertical="center" wrapText="1"/>
    </xf>
    <xf numFmtId="0" fontId="2" fillId="3" borderId="9" xfId="0" applyFont="1" applyFill="1" applyBorder="1" applyAlignment="1">
      <alignment horizontal="left" vertical="center" wrapText="1"/>
    </xf>
    <xf numFmtId="0" fontId="2" fillId="3" borderId="9" xfId="0" applyFont="1" applyFill="1" applyBorder="1" applyAlignment="1">
      <alignment horizontal="left" wrapText="1"/>
    </xf>
    <xf numFmtId="14" fontId="5" fillId="3" borderId="9" xfId="0" applyNumberFormat="1" applyFont="1" applyFill="1" applyBorder="1" applyAlignment="1">
      <alignment horizontal="left" vertical="center" wrapText="1"/>
    </xf>
    <xf numFmtId="43" fontId="2" fillId="3" borderId="9" xfId="1" applyFont="1" applyFill="1" applyBorder="1" applyAlignment="1">
      <alignment vertical="center"/>
    </xf>
    <xf numFmtId="43" fontId="5" fillId="3" borderId="1" xfId="0" applyNumberFormat="1" applyFont="1" applyFill="1" applyBorder="1" applyAlignment="1">
      <alignment vertical="center"/>
    </xf>
    <xf numFmtId="165" fontId="4" fillId="0" borderId="0" xfId="0" applyNumberFormat="1" applyFont="1"/>
    <xf numFmtId="14" fontId="5" fillId="3" borderId="9" xfId="0" applyNumberFormat="1" applyFont="1" applyFill="1" applyBorder="1" applyAlignment="1">
      <alignment horizontal="right" vertical="center"/>
    </xf>
    <xf numFmtId="166" fontId="4" fillId="0" borderId="0" xfId="1" applyNumberFormat="1" applyFont="1"/>
    <xf numFmtId="0" fontId="3" fillId="2" borderId="5" xfId="0" applyFont="1" applyFill="1" applyBorder="1" applyAlignment="1">
      <alignment horizontal="center" vertical="center" wrapText="1"/>
    </xf>
    <xf numFmtId="0" fontId="2" fillId="2" borderId="0" xfId="0" applyFont="1" applyFill="1" applyAlignment="1">
      <alignment vertical="center"/>
    </xf>
    <xf numFmtId="43" fontId="3" fillId="2" borderId="6" xfId="1" applyFont="1" applyFill="1" applyBorder="1" applyAlignment="1">
      <alignment vertical="center"/>
    </xf>
    <xf numFmtId="43" fontId="4" fillId="0" borderId="0" xfId="1" applyFont="1"/>
  </cellXfs>
  <cellStyles count="2">
    <cellStyle name="Millares" xfId="1" builtinId="3"/>
    <cellStyle name="Normal" xfId="0" builtinId="0"/>
  </cellStyles>
  <dxfs count="15">
    <dxf>
      <font>
        <b val="0"/>
        <i val="0"/>
        <strike val="0"/>
        <condense val="0"/>
        <extend val="0"/>
        <outline val="0"/>
        <shadow val="0"/>
        <u val="none"/>
        <vertAlign val="baseline"/>
        <sz val="12"/>
        <color theme="1"/>
        <name val="Palatino Linotype"/>
        <family val="1"/>
        <scheme val="none"/>
      </font>
      <numFmt numFmtId="35" formatCode="_(* #,##0.00_);_(* \(#,##0.00\);_(* &quot;-&quot;??_);_(@_)"/>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Palatino Linotype"/>
        <family val="1"/>
        <scheme val="none"/>
      </font>
      <numFmt numFmtId="164" formatCode="#,##0.00;\-#,##0.0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Palatino Linotype"/>
        <family val="1"/>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Palatino Linotype"/>
        <family val="1"/>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Palatino Linotype"/>
        <family val="1"/>
        <scheme val="none"/>
      </font>
      <fill>
        <patternFill patternType="solid">
          <fgColor indexed="64"/>
          <bgColor theme="0"/>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Palatino Linotype"/>
        <family val="1"/>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Palatino Linotype"/>
        <family val="1"/>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dxf>
    <dxf>
      <font>
        <b val="0"/>
        <i val="0"/>
        <strike val="0"/>
        <condense val="0"/>
        <extend val="0"/>
        <outline val="0"/>
        <shadow val="0"/>
        <u val="none"/>
        <vertAlign val="baseline"/>
        <sz val="12"/>
        <color theme="1"/>
        <name val="Palatino Linotype"/>
        <family val="1"/>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Palatino Linotype"/>
        <family val="1"/>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Palatino Linotype"/>
        <family val="1"/>
        <scheme val="none"/>
      </font>
      <numFmt numFmtId="167" formatCode="dd/mm/yyyy"/>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rgb="FF000000"/>
        </bottom>
      </border>
    </dxf>
    <dxf>
      <border outline="0">
        <top style="thin">
          <color rgb="FF000000"/>
        </top>
        <bottom style="thin">
          <color rgb="FF000000"/>
        </bottom>
      </border>
    </dxf>
    <dxf>
      <font>
        <strike val="0"/>
        <outline val="0"/>
        <shadow val="0"/>
        <u val="none"/>
        <vertAlign val="baseline"/>
        <sz val="12"/>
        <family val="1"/>
      </font>
    </dxf>
    <dxf>
      <font>
        <b/>
        <i val="0"/>
        <strike val="0"/>
        <condense val="0"/>
        <extend val="0"/>
        <outline val="0"/>
        <shadow val="0"/>
        <u val="none"/>
        <vertAlign val="baseline"/>
        <sz val="12"/>
        <color theme="1"/>
        <name val="Palatino Linotype"/>
        <family val="1"/>
        <scheme val="none"/>
      </font>
      <fill>
        <patternFill patternType="solid">
          <fgColor indexed="64"/>
          <bgColor theme="4" tint="0.39997558519241921"/>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6828</xdr:colOff>
      <xdr:row>0</xdr:row>
      <xdr:rowOff>35719</xdr:rowOff>
    </xdr:from>
    <xdr:to>
      <xdr:col>7</xdr:col>
      <xdr:colOff>1981199</xdr:colOff>
      <xdr:row>3</xdr:row>
      <xdr:rowOff>178594</xdr:rowOff>
    </xdr:to>
    <xdr:pic>
      <xdr:nvPicPr>
        <xdr:cNvPr id="2" name="Picture 1">
          <a:extLst>
            <a:ext uri="{FF2B5EF4-FFF2-40B4-BE49-F238E27FC236}">
              <a16:creationId xmlns:a16="http://schemas.microsoft.com/office/drawing/2014/main" id="{CD4F2868-4970-41E7-9F47-5A41202A4F20}"/>
            </a:ext>
          </a:extLst>
        </xdr:cNvPr>
        <xdr:cNvPicPr/>
      </xdr:nvPicPr>
      <xdr:blipFill rotWithShape="1">
        <a:blip xmlns:r="http://schemas.openxmlformats.org/officeDocument/2006/relationships" r:embed="rId1"/>
        <a:srcRect l="21147" t="21357" r="20430" b="67487"/>
        <a:stretch/>
      </xdr:blipFill>
      <xdr:spPr bwMode="auto">
        <a:xfrm>
          <a:off x="178278" y="35719"/>
          <a:ext cx="8327546" cy="71437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320992</xdr:colOff>
      <xdr:row>58</xdr:row>
      <xdr:rowOff>64931</xdr:rowOff>
    </xdr:from>
    <xdr:to>
      <xdr:col>7</xdr:col>
      <xdr:colOff>1695449</xdr:colOff>
      <xdr:row>63</xdr:row>
      <xdr:rowOff>83345</xdr:rowOff>
    </xdr:to>
    <xdr:pic>
      <xdr:nvPicPr>
        <xdr:cNvPr id="3" name="Picture 1">
          <a:extLst>
            <a:ext uri="{FF2B5EF4-FFF2-40B4-BE49-F238E27FC236}">
              <a16:creationId xmlns:a16="http://schemas.microsoft.com/office/drawing/2014/main" id="{2209BCDA-C92A-4DCD-B18D-8729708150FE}"/>
            </a:ext>
          </a:extLst>
        </xdr:cNvPr>
        <xdr:cNvPicPr/>
      </xdr:nvPicPr>
      <xdr:blipFill rotWithShape="1">
        <a:blip xmlns:r="http://schemas.openxmlformats.org/officeDocument/2006/relationships" r:embed="rId1"/>
        <a:srcRect l="21147" t="21357" r="20430" b="67487"/>
        <a:stretch/>
      </xdr:blipFill>
      <xdr:spPr bwMode="auto">
        <a:xfrm>
          <a:off x="492442" y="13209431"/>
          <a:ext cx="7727632" cy="970914"/>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secturgovdo.sharepoint.com/sites/DireccionEjecutivaCEIZTUR/Documentos%20compartidos/Compartido%20CEIZTUR/Finanzas%20CEIZTUR/DIRECTORIO%20COM&#218;N/Financiero_CEIZTUR/Documentos%20Billy/Departamento%20Financiero%202024/Informe%20Tesorer&#237;a%202024/Informe%20tesoreria%202024.xlsx" TargetMode="External"/><Relationship Id="rId2" Type="http://schemas.microsoft.com/office/2019/04/relationships/externalLinkLongPath" Target="/sites/DireccionEjecutivaCEIZTUR/Documentos%20compartidos/Compartido%20CEIZTUR/Finanzas%20CEIZTUR/DIRECTORIO%20COM&#218;N/Financiero_CEIZTUR/Documentos%20Billy/Departamento%20Financiero%202024/Informe%20Tesorer&#237;a%202024/Informe%20tesoreria%202024.xlsx?B68392DA" TargetMode="External"/><Relationship Id="rId1" Type="http://schemas.openxmlformats.org/officeDocument/2006/relationships/externalLinkPath" Target="file:///\\B68392DA\Informe%20tesoreria%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Diciembre 2023"/>
      <sheetName val="Enero 2024"/>
      <sheetName val="Febrero 2024"/>
      <sheetName val="Marzo 2024 "/>
      <sheetName val="Abril 2024"/>
      <sheetName val="Mayo 2024"/>
      <sheetName val="Junio 2024"/>
      <sheetName val="Julio 2024"/>
      <sheetName val="Agosto 2024"/>
      <sheetName val="Septiembre 2024"/>
      <sheetName val="Hoja1"/>
      <sheetName val="Hoja2"/>
    </sheetNames>
    <sheetDataSet>
      <sheetData sheetId="0"/>
      <sheetData sheetId="1"/>
      <sheetData sheetId="2"/>
      <sheetData sheetId="3"/>
      <sheetData sheetId="4"/>
      <sheetData sheetId="5"/>
      <sheetData sheetId="6"/>
      <sheetData sheetId="7">
        <row r="81">
          <cell r="L81">
            <v>5192138.3469999982</v>
          </cell>
        </row>
        <row r="174">
          <cell r="L174">
            <v>995257230.89935374</v>
          </cell>
        </row>
      </sheetData>
      <sheetData sheetId="8"/>
      <sheetData sheetId="9"/>
      <sheetData sheetId="10"/>
      <sheetData sheetId="1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F0A0A6D-6DFA-4CE3-AA65-C989F0C2F5DA}" name="Tabla1345798102345678911121314345678910" displayName="Tabla1345798102345678911121314345678910" ref="B6:L49" totalsRowShown="0" headerRowDxfId="14" dataDxfId="13" headerRowBorderDxfId="11" tableBorderDxfId="12" headerRowCellStyle="Millares">
  <tableColumns count="11">
    <tableColumn id="1" xr3:uid="{15A476C2-C893-492F-B177-0278505DF503}" name="Fecha" dataDxfId="10"/>
    <tableColumn id="2" xr3:uid="{A0DF76A9-B5D5-42B1-8C14-960204FFDE5A}" name="Transferencia" dataDxfId="9"/>
    <tableColumn id="3" xr3:uid="{6406C5C1-1863-4ECE-BF1F-51CBCE1339C0}" name="Cheque" dataDxfId="8"/>
    <tableColumn id="4" xr3:uid="{9E966292-5B25-4584-B7F5-8E76F0314375}" name="Referencia" dataDxfId="7"/>
    <tableColumn id="5" xr3:uid="{AAF6C992-A244-472C-ABE3-EFB96AE56777}" name="Beneficiario" dataDxfId="6"/>
    <tableColumn id="6" xr3:uid="{898FD470-9C87-4FC7-82E4-901DD2E79342}" name="Columna1" dataDxfId="5"/>
    <tableColumn id="7" xr3:uid="{C515566F-A903-4860-AF56-D249D35CE168}" name="Descripcion" dataDxfId="4"/>
    <tableColumn id="8" xr3:uid="{8F392B48-E533-4AC6-8DA1-18146B5DDC9C}" name="Columna2" dataDxfId="3"/>
    <tableColumn id="9" xr3:uid="{DDFB6223-E234-4817-8C5E-883AC82B8FB4}" name="Debito" dataDxfId="2" dataCellStyle="Millares"/>
    <tableColumn id="10" xr3:uid="{5A876CA2-3BC1-4506-B8D9-C40ED63F43D7}" name="Credito" dataDxfId="1" dataCellStyle="Millares"/>
    <tableColumn id="11" xr3:uid="{982256CC-45FD-48CB-A863-9FF6E3505555}" name="Balance" dataDxfId="0">
      <calculatedColumnFormula>+J7-K7+L6</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59"/>
  <sheetViews>
    <sheetView tabSelected="1" workbookViewId="0">
      <selection activeCell="C10" sqref="C10"/>
    </sheetView>
  </sheetViews>
  <sheetFormatPr baseColWidth="10" defaultColWidth="11.42578125" defaultRowHeight="15.75" x14ac:dyDescent="0.25"/>
  <cols>
    <col min="1" max="1" width="2.5703125" style="3" customWidth="1"/>
    <col min="2" max="2" width="14.85546875" style="3" customWidth="1"/>
    <col min="3" max="3" width="20.140625" style="3" customWidth="1"/>
    <col min="4" max="4" width="12.28515625" style="3" bestFit="1" customWidth="1"/>
    <col min="5" max="5" width="23" style="3" bestFit="1" customWidth="1"/>
    <col min="6" max="6" width="54.7109375" style="3" bestFit="1" customWidth="1"/>
    <col min="7" max="7" width="9.5703125" style="3" hidden="1" customWidth="1"/>
    <col min="8" max="8" width="130" style="3" bestFit="1" customWidth="1"/>
    <col min="9" max="9" width="0" style="3" hidden="1" customWidth="1"/>
    <col min="10" max="11" width="18" style="3" bestFit="1" customWidth="1"/>
    <col min="12" max="12" width="19.85546875" style="3" bestFit="1" customWidth="1"/>
    <col min="13" max="13" width="19.28515625" style="3" customWidth="1"/>
    <col min="14" max="14" width="26.42578125" style="3" customWidth="1"/>
    <col min="15" max="16384" width="11.42578125" style="3"/>
  </cols>
  <sheetData>
    <row r="1" spans="1:13" ht="18" x14ac:dyDescent="0.35">
      <c r="A1" s="1"/>
      <c r="B1" s="2" t="s">
        <v>0</v>
      </c>
      <c r="C1" s="2"/>
      <c r="D1" s="2"/>
      <c r="E1" s="2"/>
      <c r="F1" s="2"/>
      <c r="G1" s="2"/>
      <c r="H1" s="2"/>
      <c r="I1" s="2"/>
      <c r="J1" s="2"/>
      <c r="K1" s="2"/>
      <c r="L1" s="2"/>
    </row>
    <row r="2" spans="1:13" ht="18" x14ac:dyDescent="0.35">
      <c r="A2" s="1"/>
      <c r="B2" s="2" t="s">
        <v>1</v>
      </c>
      <c r="C2" s="2"/>
      <c r="D2" s="2"/>
      <c r="E2" s="2"/>
      <c r="F2" s="2"/>
      <c r="G2" s="2"/>
      <c r="H2" s="2"/>
      <c r="I2" s="2"/>
      <c r="J2" s="2"/>
      <c r="K2" s="2"/>
      <c r="L2" s="2"/>
    </row>
    <row r="3" spans="1:13" ht="18" x14ac:dyDescent="0.35">
      <c r="A3" s="1"/>
      <c r="B3" s="2" t="s">
        <v>2</v>
      </c>
      <c r="C3" s="2"/>
      <c r="D3" s="2"/>
      <c r="E3" s="2"/>
      <c r="F3" s="2"/>
      <c r="G3" s="2"/>
      <c r="H3" s="2"/>
      <c r="I3" s="2"/>
      <c r="J3" s="2"/>
      <c r="K3" s="2"/>
      <c r="L3" s="2"/>
    </row>
    <row r="4" spans="1:13" ht="18" x14ac:dyDescent="0.35">
      <c r="A4" s="1"/>
      <c r="B4" s="4">
        <v>45535</v>
      </c>
      <c r="C4" s="4"/>
      <c r="D4" s="4"/>
      <c r="E4" s="4"/>
      <c r="F4" s="4"/>
      <c r="G4" s="4"/>
      <c r="H4" s="4"/>
      <c r="I4" s="4"/>
      <c r="J4" s="4"/>
      <c r="K4" s="4"/>
      <c r="L4" s="4"/>
    </row>
    <row r="5" spans="1:13" ht="7.5" customHeight="1" x14ac:dyDescent="0.35">
      <c r="A5" s="1"/>
      <c r="B5" s="1"/>
      <c r="C5" s="1"/>
      <c r="D5" s="1"/>
      <c r="E5" s="1"/>
      <c r="F5" s="1"/>
      <c r="G5" s="1"/>
      <c r="H5" s="1"/>
      <c r="I5" s="1"/>
      <c r="J5" s="5"/>
      <c r="K5" s="5"/>
      <c r="L5" s="1"/>
    </row>
    <row r="6" spans="1:13" ht="18" x14ac:dyDescent="0.35">
      <c r="A6" s="1"/>
      <c r="B6" s="6" t="s">
        <v>3</v>
      </c>
      <c r="C6" s="6" t="s">
        <v>4</v>
      </c>
      <c r="D6" s="6" t="s">
        <v>5</v>
      </c>
      <c r="E6" s="6" t="s">
        <v>6</v>
      </c>
      <c r="F6" s="6" t="s">
        <v>7</v>
      </c>
      <c r="G6" s="6" t="s">
        <v>8</v>
      </c>
      <c r="H6" s="6" t="s">
        <v>9</v>
      </c>
      <c r="I6" s="6" t="s">
        <v>10</v>
      </c>
      <c r="J6" s="7" t="s">
        <v>11</v>
      </c>
      <c r="K6" s="7" t="s">
        <v>12</v>
      </c>
      <c r="L6" s="6" t="s">
        <v>13</v>
      </c>
    </row>
    <row r="7" spans="1:13" ht="18" x14ac:dyDescent="0.35">
      <c r="A7" s="1"/>
      <c r="B7" s="8"/>
      <c r="C7" s="9"/>
      <c r="D7" s="9"/>
      <c r="E7" s="9"/>
      <c r="F7" s="10"/>
      <c r="G7" s="9"/>
      <c r="H7" s="11" t="s">
        <v>14</v>
      </c>
      <c r="I7" s="9"/>
      <c r="J7" s="12"/>
      <c r="K7" s="13"/>
      <c r="L7" s="14">
        <f>+'[1]Julio 2024'!L81</f>
        <v>5192138.3469999982</v>
      </c>
      <c r="M7" s="15"/>
    </row>
    <row r="8" spans="1:13" ht="18" x14ac:dyDescent="0.35">
      <c r="A8" s="1"/>
      <c r="B8" s="16">
        <v>45505</v>
      </c>
      <c r="C8" s="17" t="s">
        <v>15</v>
      </c>
      <c r="D8" s="17"/>
      <c r="E8" s="17"/>
      <c r="F8" s="18" t="s">
        <v>16</v>
      </c>
      <c r="G8" s="19"/>
      <c r="H8" s="18" t="s">
        <v>17</v>
      </c>
      <c r="I8" s="19"/>
      <c r="J8" s="14"/>
      <c r="K8" s="20">
        <v>64.099999999999994</v>
      </c>
      <c r="L8" s="21">
        <f>+L7+Tabla1345798102345678911121314345678910[[#This Row],[Debito]]-Tabla1345798102345678911121314345678910[[#This Row],[Credito]]</f>
        <v>5192074.2469999986</v>
      </c>
    </row>
    <row r="9" spans="1:13" ht="18" x14ac:dyDescent="0.35">
      <c r="A9" s="1"/>
      <c r="B9" s="16">
        <v>45505</v>
      </c>
      <c r="C9" s="17" t="s">
        <v>18</v>
      </c>
      <c r="D9" s="17"/>
      <c r="E9" s="17"/>
      <c r="F9" s="22" t="s">
        <v>19</v>
      </c>
      <c r="G9" s="19"/>
      <c r="H9" s="18" t="s">
        <v>20</v>
      </c>
      <c r="I9" s="19"/>
      <c r="J9" s="14"/>
      <c r="K9" s="20">
        <v>42735</v>
      </c>
      <c r="L9" s="21">
        <f>+L8+Tabla1345798102345678911121314345678910[[#This Row],[Debito]]-Tabla1345798102345678911121314345678910[[#This Row],[Credito]]</f>
        <v>5149339.2469999986</v>
      </c>
    </row>
    <row r="10" spans="1:13" ht="18" x14ac:dyDescent="0.35">
      <c r="A10" s="1"/>
      <c r="B10" s="16">
        <v>45506</v>
      </c>
      <c r="C10" s="17" t="s">
        <v>21</v>
      </c>
      <c r="D10" s="17"/>
      <c r="E10" s="17"/>
      <c r="F10" s="22" t="s">
        <v>19</v>
      </c>
      <c r="G10" s="19"/>
      <c r="H10" s="18" t="s">
        <v>20</v>
      </c>
      <c r="I10" s="19"/>
      <c r="J10" s="14"/>
      <c r="K10" s="20">
        <v>4235</v>
      </c>
      <c r="L10" s="21">
        <f>+L9+Tabla1345798102345678911121314345678910[[#This Row],[Debito]]-Tabla1345798102345678911121314345678910[[#This Row],[Credito]]</f>
        <v>5145104.2469999986</v>
      </c>
    </row>
    <row r="11" spans="1:13" ht="18" x14ac:dyDescent="0.35">
      <c r="A11" s="1"/>
      <c r="B11" s="16">
        <v>45506</v>
      </c>
      <c r="C11" s="17" t="s">
        <v>22</v>
      </c>
      <c r="D11" s="17"/>
      <c r="E11" s="17"/>
      <c r="F11" s="18" t="s">
        <v>16</v>
      </c>
      <c r="G11" s="19"/>
      <c r="H11" s="18" t="s">
        <v>17</v>
      </c>
      <c r="I11" s="19"/>
      <c r="J11" s="14"/>
      <c r="K11" s="20">
        <v>20.16</v>
      </c>
      <c r="L11" s="21">
        <f>+L10+Tabla1345798102345678911121314345678910[[#This Row],[Debito]]-Tabla1345798102345678911121314345678910[[#This Row],[Credito]]</f>
        <v>5145084.0869999984</v>
      </c>
    </row>
    <row r="12" spans="1:13" ht="18" x14ac:dyDescent="0.35">
      <c r="A12" s="1"/>
      <c r="B12" s="16">
        <v>45506</v>
      </c>
      <c r="C12" s="17" t="s">
        <v>23</v>
      </c>
      <c r="D12" s="17"/>
      <c r="E12" s="17"/>
      <c r="F12" s="18" t="s">
        <v>16</v>
      </c>
      <c r="G12" s="19"/>
      <c r="H12" s="18" t="s">
        <v>17</v>
      </c>
      <c r="I12" s="19"/>
      <c r="J12" s="14"/>
      <c r="K12" s="20">
        <v>20.16</v>
      </c>
      <c r="L12" s="21">
        <f>+L11+Tabla1345798102345678911121314345678910[[#This Row],[Debito]]-Tabla1345798102345678911121314345678910[[#This Row],[Credito]]</f>
        <v>5145063.9269999983</v>
      </c>
    </row>
    <row r="13" spans="1:13" ht="18" x14ac:dyDescent="0.35">
      <c r="A13" s="1"/>
      <c r="B13" s="16">
        <v>45506</v>
      </c>
      <c r="C13" s="17" t="s">
        <v>24</v>
      </c>
      <c r="D13" s="17"/>
      <c r="E13" s="17"/>
      <c r="F13" s="18" t="s">
        <v>16</v>
      </c>
      <c r="G13" s="19"/>
      <c r="H13" s="18" t="s">
        <v>17</v>
      </c>
      <c r="I13" s="19"/>
      <c r="J13" s="14"/>
      <c r="K13" s="20">
        <v>20.16</v>
      </c>
      <c r="L13" s="21">
        <f>+L12+Tabla1345798102345678911121314345678910[[#This Row],[Debito]]-Tabla1345798102345678911121314345678910[[#This Row],[Credito]]</f>
        <v>5145043.7669999981</v>
      </c>
    </row>
    <row r="14" spans="1:13" ht="18" x14ac:dyDescent="0.35">
      <c r="A14" s="1"/>
      <c r="B14" s="16">
        <v>45506</v>
      </c>
      <c r="C14" s="17" t="s">
        <v>25</v>
      </c>
      <c r="D14" s="17"/>
      <c r="E14" s="17"/>
      <c r="F14" s="18" t="s">
        <v>16</v>
      </c>
      <c r="G14" s="19"/>
      <c r="H14" s="18" t="s">
        <v>17</v>
      </c>
      <c r="I14" s="19"/>
      <c r="J14" s="14"/>
      <c r="K14" s="20">
        <v>24.57</v>
      </c>
      <c r="L14" s="21">
        <f>+L13+Tabla1345798102345678911121314345678910[[#This Row],[Debito]]-Tabla1345798102345678911121314345678910[[#This Row],[Credito]]</f>
        <v>5145019.1969999978</v>
      </c>
    </row>
    <row r="15" spans="1:13" ht="18" x14ac:dyDescent="0.35">
      <c r="A15" s="1"/>
      <c r="B15" s="16">
        <v>45506</v>
      </c>
      <c r="C15" s="17" t="s">
        <v>26</v>
      </c>
      <c r="D15" s="17"/>
      <c r="E15" s="17"/>
      <c r="F15" s="18" t="s">
        <v>16</v>
      </c>
      <c r="G15" s="19"/>
      <c r="H15" s="18" t="s">
        <v>17</v>
      </c>
      <c r="I15" s="19"/>
      <c r="J15" s="14"/>
      <c r="K15" s="20">
        <v>6.35</v>
      </c>
      <c r="L15" s="21">
        <f>+L14+Tabla1345798102345678911121314345678910[[#This Row],[Debito]]-Tabla1345798102345678911121314345678910[[#This Row],[Credito]]</f>
        <v>5145012.8469999982</v>
      </c>
    </row>
    <row r="16" spans="1:13" ht="18" x14ac:dyDescent="0.35">
      <c r="A16" s="1"/>
      <c r="B16" s="16">
        <v>45506</v>
      </c>
      <c r="C16" s="17" t="s">
        <v>27</v>
      </c>
      <c r="D16" s="17"/>
      <c r="E16" s="17"/>
      <c r="F16" s="22" t="s">
        <v>19</v>
      </c>
      <c r="G16" s="19"/>
      <c r="H16" s="18" t="s">
        <v>28</v>
      </c>
      <c r="I16" s="19"/>
      <c r="J16" s="14"/>
      <c r="K16" s="20">
        <v>203517.5</v>
      </c>
      <c r="L16" s="21">
        <f>+L15+Tabla1345798102345678911121314345678910[[#This Row],[Debito]]-Tabla1345798102345678911121314345678910[[#This Row],[Credito]]</f>
        <v>4941495.3469999982</v>
      </c>
    </row>
    <row r="17" spans="1:12" ht="18" x14ac:dyDescent="0.35">
      <c r="A17" s="1"/>
      <c r="B17" s="16">
        <v>45506</v>
      </c>
      <c r="C17" s="17" t="s">
        <v>29</v>
      </c>
      <c r="D17" s="17"/>
      <c r="E17" s="17"/>
      <c r="F17" s="22" t="s">
        <v>19</v>
      </c>
      <c r="G17" s="19"/>
      <c r="H17" s="18" t="s">
        <v>20</v>
      </c>
      <c r="I17" s="19"/>
      <c r="J17" s="14"/>
      <c r="K17" s="20">
        <v>13440</v>
      </c>
      <c r="L17" s="21">
        <f>+L16+Tabla1345798102345678911121314345678910[[#This Row],[Debito]]-Tabla1345798102345678911121314345678910[[#This Row],[Credito]]</f>
        <v>4928055.3469999982</v>
      </c>
    </row>
    <row r="18" spans="1:12" ht="18" x14ac:dyDescent="0.35">
      <c r="A18" s="1"/>
      <c r="B18" s="16">
        <v>45506</v>
      </c>
      <c r="C18" s="17" t="s">
        <v>30</v>
      </c>
      <c r="D18" s="17"/>
      <c r="E18" s="17"/>
      <c r="F18" s="22" t="s">
        <v>19</v>
      </c>
      <c r="G18" s="19"/>
      <c r="H18" s="18" t="s">
        <v>20</v>
      </c>
      <c r="I18" s="19"/>
      <c r="J18" s="14"/>
      <c r="K18" s="20">
        <v>13440</v>
      </c>
      <c r="L18" s="21">
        <f>+L17+Tabla1345798102345678911121314345678910[[#This Row],[Debito]]-Tabla1345798102345678911121314345678910[[#This Row],[Credito]]</f>
        <v>4914615.3469999982</v>
      </c>
    </row>
    <row r="19" spans="1:12" ht="18" x14ac:dyDescent="0.35">
      <c r="A19" s="1"/>
      <c r="B19" s="16">
        <v>45506</v>
      </c>
      <c r="C19" s="17" t="s">
        <v>31</v>
      </c>
      <c r="D19" s="17"/>
      <c r="E19" s="17"/>
      <c r="F19" s="22" t="s">
        <v>19</v>
      </c>
      <c r="G19" s="19"/>
      <c r="H19" s="18" t="s">
        <v>20</v>
      </c>
      <c r="I19" s="19"/>
      <c r="J19" s="14"/>
      <c r="K19" s="20">
        <v>13440</v>
      </c>
      <c r="L19" s="21">
        <f>+L18+Tabla1345798102345678911121314345678910[[#This Row],[Debito]]-Tabla1345798102345678911121314345678910[[#This Row],[Credito]]</f>
        <v>4901175.3469999982</v>
      </c>
    </row>
    <row r="20" spans="1:12" ht="18" x14ac:dyDescent="0.35">
      <c r="A20" s="1"/>
      <c r="B20" s="16">
        <v>45506</v>
      </c>
      <c r="C20" s="17" t="s">
        <v>32</v>
      </c>
      <c r="D20" s="17"/>
      <c r="E20" s="17"/>
      <c r="F20" s="22" t="s">
        <v>19</v>
      </c>
      <c r="G20" s="19"/>
      <c r="H20" s="18" t="s">
        <v>20</v>
      </c>
      <c r="I20" s="19"/>
      <c r="J20" s="14"/>
      <c r="K20" s="20">
        <v>16380</v>
      </c>
      <c r="L20" s="21">
        <f>+L19+Tabla1345798102345678911121314345678910[[#This Row],[Debito]]-Tabla1345798102345678911121314345678910[[#This Row],[Credito]]</f>
        <v>4884795.3469999982</v>
      </c>
    </row>
    <row r="21" spans="1:12" ht="18" x14ac:dyDescent="0.35">
      <c r="A21" s="1"/>
      <c r="B21" s="16">
        <v>45509</v>
      </c>
      <c r="C21" s="17" t="s">
        <v>33</v>
      </c>
      <c r="D21" s="17"/>
      <c r="E21" s="17"/>
      <c r="F21" s="18" t="s">
        <v>16</v>
      </c>
      <c r="G21" s="19"/>
      <c r="H21" s="18" t="s">
        <v>34</v>
      </c>
      <c r="I21" s="19"/>
      <c r="J21" s="14"/>
      <c r="K21" s="20">
        <v>305.27999999999997</v>
      </c>
      <c r="L21" s="21">
        <f>+L20+Tabla1345798102345678911121314345678910[[#This Row],[Debito]]-Tabla1345798102345678911121314345678910[[#This Row],[Credito]]</f>
        <v>4884490.0669999979</v>
      </c>
    </row>
    <row r="22" spans="1:12" ht="18" x14ac:dyDescent="0.35">
      <c r="A22" s="1"/>
      <c r="B22" s="16">
        <v>45511</v>
      </c>
      <c r="C22" s="17" t="s">
        <v>35</v>
      </c>
      <c r="D22" s="17"/>
      <c r="E22" s="17"/>
      <c r="F22" s="18" t="s">
        <v>16</v>
      </c>
      <c r="G22" s="19"/>
      <c r="H22" s="18" t="s">
        <v>17</v>
      </c>
      <c r="I22" s="19"/>
      <c r="J22" s="14"/>
      <c r="K22" s="20">
        <v>91.9</v>
      </c>
      <c r="L22" s="21">
        <f>+L21+Tabla1345798102345678911121314345678910[[#This Row],[Debito]]-Tabla1345798102345678911121314345678910[[#This Row],[Credito]]</f>
        <v>4884398.1669999976</v>
      </c>
    </row>
    <row r="23" spans="1:12" ht="18" x14ac:dyDescent="0.35">
      <c r="A23" s="1"/>
      <c r="B23" s="16">
        <v>45511</v>
      </c>
      <c r="C23" s="17" t="s">
        <v>36</v>
      </c>
      <c r="D23" s="17"/>
      <c r="E23" s="17"/>
      <c r="F23" s="22" t="s">
        <v>19</v>
      </c>
      <c r="G23" s="19"/>
      <c r="H23" s="18" t="s">
        <v>20</v>
      </c>
      <c r="I23" s="19"/>
      <c r="J23" s="20"/>
      <c r="K23" s="20">
        <v>61267.5</v>
      </c>
      <c r="L23" s="21">
        <f>+L22+Tabla1345798102345678911121314345678910[[#This Row],[Debito]]-Tabla1345798102345678911121314345678910[[#This Row],[Credito]]</f>
        <v>4823130.6669999976</v>
      </c>
    </row>
    <row r="24" spans="1:12" ht="18" x14ac:dyDescent="0.35">
      <c r="A24" s="1"/>
      <c r="B24" s="16">
        <v>45517</v>
      </c>
      <c r="C24" s="17" t="s">
        <v>37</v>
      </c>
      <c r="D24" s="17"/>
      <c r="E24" s="17"/>
      <c r="F24" s="22" t="s">
        <v>19</v>
      </c>
      <c r="G24" s="19"/>
      <c r="H24" s="18" t="s">
        <v>28</v>
      </c>
      <c r="I24" s="19"/>
      <c r="J24" s="14"/>
      <c r="K24" s="20">
        <v>717042</v>
      </c>
      <c r="L24" s="21">
        <f>+L23+Tabla1345798102345678911121314345678910[[#This Row],[Debito]]-Tabla1345798102345678911121314345678910[[#This Row],[Credito]]</f>
        <v>4106088.6669999976</v>
      </c>
    </row>
    <row r="25" spans="1:12" ht="18" x14ac:dyDescent="0.35">
      <c r="A25" s="1"/>
      <c r="B25" s="16">
        <v>45517</v>
      </c>
      <c r="C25" s="17" t="s">
        <v>38</v>
      </c>
      <c r="D25" s="17"/>
      <c r="E25" s="17"/>
      <c r="F25" s="22" t="s">
        <v>39</v>
      </c>
      <c r="G25" s="19"/>
      <c r="H25" s="18" t="s">
        <v>40</v>
      </c>
      <c r="I25" s="19"/>
      <c r="J25" s="14"/>
      <c r="K25" s="20">
        <v>55502.28</v>
      </c>
      <c r="L25" s="21">
        <f>+L24+Tabla1345798102345678911121314345678910[[#This Row],[Debito]]-Tabla1345798102345678911121314345678910[[#This Row],[Credito]]</f>
        <v>4050586.3869999978</v>
      </c>
    </row>
    <row r="26" spans="1:12" ht="18" x14ac:dyDescent="0.35">
      <c r="A26" s="1"/>
      <c r="B26" s="16">
        <v>45518</v>
      </c>
      <c r="C26" s="17" t="s">
        <v>41</v>
      </c>
      <c r="D26" s="17"/>
      <c r="E26" s="17"/>
      <c r="F26" s="18" t="s">
        <v>16</v>
      </c>
      <c r="G26" s="19"/>
      <c r="H26" s="18" t="s">
        <v>42</v>
      </c>
      <c r="I26" s="19"/>
      <c r="J26" s="14"/>
      <c r="K26" s="20">
        <v>1075.56</v>
      </c>
      <c r="L26" s="21">
        <f>+L25+Tabla1345798102345678911121314345678910[[#This Row],[Debito]]-Tabla1345798102345678911121314345678910[[#This Row],[Credito]]</f>
        <v>4049510.8269999977</v>
      </c>
    </row>
    <row r="27" spans="1:12" ht="18" x14ac:dyDescent="0.35">
      <c r="A27" s="1"/>
      <c r="B27" s="16">
        <v>45518</v>
      </c>
      <c r="C27" s="17" t="s">
        <v>43</v>
      </c>
      <c r="D27" s="17"/>
      <c r="E27" s="17"/>
      <c r="F27" s="18" t="s">
        <v>16</v>
      </c>
      <c r="G27" s="19"/>
      <c r="H27" s="18" t="s">
        <v>44</v>
      </c>
      <c r="I27" s="19"/>
      <c r="J27" s="14"/>
      <c r="K27" s="20">
        <v>83.25</v>
      </c>
      <c r="L27" s="21">
        <f>+L26+Tabla1345798102345678911121314345678910[[#This Row],[Debito]]-Tabla1345798102345678911121314345678910[[#This Row],[Credito]]</f>
        <v>4049427.5769999977</v>
      </c>
    </row>
    <row r="28" spans="1:12" ht="18" x14ac:dyDescent="0.35">
      <c r="A28" s="1"/>
      <c r="B28" s="16">
        <v>45518</v>
      </c>
      <c r="C28" s="17" t="s">
        <v>45</v>
      </c>
      <c r="D28" s="17"/>
      <c r="E28" s="17"/>
      <c r="F28" s="22" t="s">
        <v>39</v>
      </c>
      <c r="G28" s="19"/>
      <c r="H28" s="18" t="s">
        <v>46</v>
      </c>
      <c r="I28" s="19"/>
      <c r="J28" s="14">
        <v>1076947.8899999999</v>
      </c>
      <c r="K28" s="23"/>
      <c r="L28" s="21">
        <f>+L27+Tabla1345798102345678911121314345678910[[#This Row],[Debito]]-Tabla1345798102345678911121314345678910[[#This Row],[Credito]]</f>
        <v>5126375.4669999974</v>
      </c>
    </row>
    <row r="29" spans="1:12" ht="18" x14ac:dyDescent="0.35">
      <c r="A29" s="1"/>
      <c r="B29" s="16">
        <v>45526</v>
      </c>
      <c r="C29" s="17" t="s">
        <v>47</v>
      </c>
      <c r="D29" s="17"/>
      <c r="E29" s="17"/>
      <c r="F29" s="22" t="s">
        <v>19</v>
      </c>
      <c r="G29" s="19"/>
      <c r="H29" s="18" t="s">
        <v>28</v>
      </c>
      <c r="I29" s="19"/>
      <c r="J29" s="14"/>
      <c r="K29" s="20">
        <v>287707</v>
      </c>
      <c r="L29" s="21">
        <f>+L28+Tabla1345798102345678911121314345678910[[#This Row],[Debito]]-Tabla1345798102345678911121314345678910[[#This Row],[Credito]]</f>
        <v>4838668.4669999974</v>
      </c>
    </row>
    <row r="30" spans="1:12" ht="18" x14ac:dyDescent="0.35">
      <c r="A30" s="1"/>
      <c r="B30" s="16">
        <v>45526</v>
      </c>
      <c r="C30" s="17" t="s">
        <v>48</v>
      </c>
      <c r="D30" s="17"/>
      <c r="E30" s="17"/>
      <c r="F30" s="18" t="s">
        <v>16</v>
      </c>
      <c r="G30" s="19"/>
      <c r="H30" s="18" t="s">
        <v>17</v>
      </c>
      <c r="I30" s="19"/>
      <c r="J30" s="14"/>
      <c r="K30" s="20">
        <v>8.82</v>
      </c>
      <c r="L30" s="21">
        <f>+L29+Tabla1345798102345678911121314345678910[[#This Row],[Debito]]-Tabla1345798102345678911121314345678910[[#This Row],[Credito]]</f>
        <v>4838659.6469999971</v>
      </c>
    </row>
    <row r="31" spans="1:12" ht="18" x14ac:dyDescent="0.35">
      <c r="A31" s="1"/>
      <c r="B31" s="16">
        <v>45526</v>
      </c>
      <c r="C31" s="17" t="s">
        <v>49</v>
      </c>
      <c r="D31" s="17"/>
      <c r="E31" s="17"/>
      <c r="F31" s="18" t="s">
        <v>16</v>
      </c>
      <c r="G31" s="19"/>
      <c r="H31" s="18" t="s">
        <v>17</v>
      </c>
      <c r="I31" s="19"/>
      <c r="J31" s="14"/>
      <c r="K31" s="20">
        <v>8.82</v>
      </c>
      <c r="L31" s="21">
        <f>+L30+Tabla1345798102345678911121314345678910[[#This Row],[Debito]]-Tabla1345798102345678911121314345678910[[#This Row],[Credito]]</f>
        <v>4838650.8269999968</v>
      </c>
    </row>
    <row r="32" spans="1:12" ht="18" x14ac:dyDescent="0.35">
      <c r="A32" s="1"/>
      <c r="B32" s="16">
        <v>45526</v>
      </c>
      <c r="C32" s="17" t="s">
        <v>50</v>
      </c>
      <c r="D32" s="17"/>
      <c r="E32" s="24"/>
      <c r="F32" s="18" t="s">
        <v>16</v>
      </c>
      <c r="G32" s="19"/>
      <c r="H32" s="18" t="s">
        <v>17</v>
      </c>
      <c r="I32" s="19"/>
      <c r="J32" s="14"/>
      <c r="K32" s="20">
        <v>14.96</v>
      </c>
      <c r="L32" s="21">
        <f>+L31+Tabla1345798102345678911121314345678910[[#This Row],[Debito]]-Tabla1345798102345678911121314345678910[[#This Row],[Credito]]</f>
        <v>4838635.8669999968</v>
      </c>
    </row>
    <row r="33" spans="1:12" ht="18" x14ac:dyDescent="0.35">
      <c r="A33" s="1"/>
      <c r="B33" s="25">
        <v>45526</v>
      </c>
      <c r="C33" s="26" t="s">
        <v>51</v>
      </c>
      <c r="D33" s="26"/>
      <c r="E33" s="26"/>
      <c r="F33" s="22" t="s">
        <v>39</v>
      </c>
      <c r="G33" s="27"/>
      <c r="H33" s="28" t="s">
        <v>52</v>
      </c>
      <c r="I33" s="19"/>
      <c r="J33" s="14">
        <v>2730</v>
      </c>
      <c r="K33" s="20">
        <v>0</v>
      </c>
      <c r="L33" s="21">
        <f>+L32+Tabla1345798102345678911121314345678910[[#This Row],[Debito]]-Tabla1345798102345678911121314345678910[[#This Row],[Credito]]</f>
        <v>4841365.8669999968</v>
      </c>
    </row>
    <row r="34" spans="1:12" ht="18" x14ac:dyDescent="0.35">
      <c r="A34" s="1"/>
      <c r="B34" s="16">
        <v>45526</v>
      </c>
      <c r="C34" s="17" t="s">
        <v>53</v>
      </c>
      <c r="D34" s="17"/>
      <c r="E34" s="17"/>
      <c r="F34" s="22" t="s">
        <v>19</v>
      </c>
      <c r="G34" s="19"/>
      <c r="H34" s="18" t="s">
        <v>20</v>
      </c>
      <c r="I34" s="19"/>
      <c r="J34" s="14"/>
      <c r="K34" s="20">
        <v>5880</v>
      </c>
      <c r="L34" s="21">
        <f>+L33+Tabla1345798102345678911121314345678910[[#This Row],[Debito]]-Tabla1345798102345678911121314345678910[[#This Row],[Credito]]</f>
        <v>4835485.8669999968</v>
      </c>
    </row>
    <row r="35" spans="1:12" ht="18" x14ac:dyDescent="0.35">
      <c r="A35" s="1"/>
      <c r="B35" s="16">
        <v>45526</v>
      </c>
      <c r="C35" s="17" t="s">
        <v>54</v>
      </c>
      <c r="D35" s="17"/>
      <c r="E35" s="17"/>
      <c r="F35" s="22" t="s">
        <v>19</v>
      </c>
      <c r="G35" s="19"/>
      <c r="H35" s="18" t="s">
        <v>20</v>
      </c>
      <c r="I35" s="19"/>
      <c r="J35" s="14"/>
      <c r="K35" s="20">
        <v>5880</v>
      </c>
      <c r="L35" s="21">
        <f>+L34+Tabla1345798102345678911121314345678910[[#This Row],[Debito]]-Tabla1345798102345678911121314345678910[[#This Row],[Credito]]</f>
        <v>4829605.8669999968</v>
      </c>
    </row>
    <row r="36" spans="1:12" ht="18" x14ac:dyDescent="0.35">
      <c r="A36" s="1"/>
      <c r="B36" s="16">
        <v>45526</v>
      </c>
      <c r="C36" s="17" t="s">
        <v>55</v>
      </c>
      <c r="D36" s="17"/>
      <c r="E36" s="17"/>
      <c r="F36" s="22" t="s">
        <v>19</v>
      </c>
      <c r="G36" s="19"/>
      <c r="H36" s="18" t="s">
        <v>20</v>
      </c>
      <c r="I36" s="19"/>
      <c r="J36" s="14"/>
      <c r="K36" s="20">
        <v>9975</v>
      </c>
      <c r="L36" s="21">
        <f>+L35+Tabla1345798102345678911121314345678910[[#This Row],[Debito]]-Tabla1345798102345678911121314345678910[[#This Row],[Credito]]</f>
        <v>4819630.8669999968</v>
      </c>
    </row>
    <row r="37" spans="1:12" ht="18" x14ac:dyDescent="0.35">
      <c r="A37" s="1"/>
      <c r="B37" s="16">
        <v>45527</v>
      </c>
      <c r="C37" s="17" t="s">
        <v>56</v>
      </c>
      <c r="D37" s="17"/>
      <c r="E37" s="17"/>
      <c r="F37" s="18" t="s">
        <v>16</v>
      </c>
      <c r="G37" s="19"/>
      <c r="H37" s="18" t="s">
        <v>57</v>
      </c>
      <c r="I37" s="19"/>
      <c r="J37" s="14"/>
      <c r="K37" s="14">
        <v>431.56</v>
      </c>
      <c r="L37" s="21">
        <f>+L36+Tabla1345798102345678911121314345678910[[#This Row],[Debito]]-Tabla1345798102345678911121314345678910[[#This Row],[Credito]]</f>
        <v>4819199.3069999972</v>
      </c>
    </row>
    <row r="38" spans="1:12" ht="18" x14ac:dyDescent="0.35">
      <c r="A38" s="1"/>
      <c r="B38" s="16">
        <v>45530</v>
      </c>
      <c r="C38" s="17" t="s">
        <v>58</v>
      </c>
      <c r="D38" s="17"/>
      <c r="E38" s="17"/>
      <c r="F38" s="18" t="s">
        <v>16</v>
      </c>
      <c r="G38" s="19"/>
      <c r="H38" s="18" t="s">
        <v>17</v>
      </c>
      <c r="I38" s="19"/>
      <c r="J38" s="14"/>
      <c r="K38" s="14">
        <v>8.4</v>
      </c>
      <c r="L38" s="21">
        <f>+L37+Tabla1345798102345678911121314345678910[[#This Row],[Debito]]-Tabla1345798102345678911121314345678910[[#This Row],[Credito]]</f>
        <v>4819190.9069999969</v>
      </c>
    </row>
    <row r="39" spans="1:12" ht="18" x14ac:dyDescent="0.35">
      <c r="A39" s="1"/>
      <c r="B39" s="16">
        <v>45530</v>
      </c>
      <c r="C39" s="17" t="s">
        <v>59</v>
      </c>
      <c r="D39" s="17"/>
      <c r="E39" s="17"/>
      <c r="F39" s="22" t="s">
        <v>19</v>
      </c>
      <c r="G39" s="19"/>
      <c r="H39" s="18" t="s">
        <v>20</v>
      </c>
      <c r="I39" s="19"/>
      <c r="J39" s="14"/>
      <c r="K39" s="14">
        <v>5600</v>
      </c>
      <c r="L39" s="21">
        <f>+L38+Tabla1345798102345678911121314345678910[[#This Row],[Debito]]-Tabla1345798102345678911121314345678910[[#This Row],[Credito]]</f>
        <v>4813590.9069999969</v>
      </c>
    </row>
    <row r="40" spans="1:12" ht="18" x14ac:dyDescent="0.35">
      <c r="A40" s="1"/>
      <c r="B40" s="16">
        <v>45530</v>
      </c>
      <c r="C40" s="17" t="s">
        <v>60</v>
      </c>
      <c r="D40" s="17"/>
      <c r="E40" s="17"/>
      <c r="F40" s="18" t="s">
        <v>16</v>
      </c>
      <c r="G40" s="19"/>
      <c r="H40" s="18" t="s">
        <v>17</v>
      </c>
      <c r="I40" s="19"/>
      <c r="J40" s="14"/>
      <c r="K40" s="14">
        <v>10.35</v>
      </c>
      <c r="L40" s="21">
        <f>+L39+Tabla1345798102345678911121314345678910[[#This Row],[Debito]]-Tabla1345798102345678911121314345678910[[#This Row],[Credito]]</f>
        <v>4813580.5569999972</v>
      </c>
    </row>
    <row r="41" spans="1:12" ht="18" x14ac:dyDescent="0.35">
      <c r="A41" s="1"/>
      <c r="B41" s="16">
        <v>45530</v>
      </c>
      <c r="C41" s="17" t="s">
        <v>61</v>
      </c>
      <c r="D41" s="17"/>
      <c r="E41" s="17"/>
      <c r="F41" s="22" t="s">
        <v>19</v>
      </c>
      <c r="G41" s="19"/>
      <c r="H41" s="18" t="s">
        <v>20</v>
      </c>
      <c r="I41" s="19"/>
      <c r="J41" s="14"/>
      <c r="K41" s="14">
        <v>6900</v>
      </c>
      <c r="L41" s="21">
        <f>+L40+Tabla1345798102345678911121314345678910[[#This Row],[Debito]]-Tabla1345798102345678911121314345678910[[#This Row],[Credito]]</f>
        <v>4806680.5569999972</v>
      </c>
    </row>
    <row r="42" spans="1:12" ht="18" x14ac:dyDescent="0.35">
      <c r="A42" s="1"/>
      <c r="B42" s="16">
        <v>45531</v>
      </c>
      <c r="C42" s="17" t="s">
        <v>62</v>
      </c>
      <c r="D42" s="17"/>
      <c r="E42" s="17"/>
      <c r="F42" s="18" t="s">
        <v>16</v>
      </c>
      <c r="G42" s="19"/>
      <c r="H42" s="18" t="s">
        <v>17</v>
      </c>
      <c r="I42" s="19"/>
      <c r="J42" s="14"/>
      <c r="K42" s="14">
        <v>20.100000000000001</v>
      </c>
      <c r="L42" s="21">
        <f>+L41+Tabla1345798102345678911121314345678910[[#This Row],[Debito]]-Tabla1345798102345678911121314345678910[[#This Row],[Credito]]</f>
        <v>4806660.4569999976</v>
      </c>
    </row>
    <row r="43" spans="1:12" ht="18" x14ac:dyDescent="0.35">
      <c r="A43" s="1"/>
      <c r="B43" s="16">
        <v>45531</v>
      </c>
      <c r="C43" s="17" t="s">
        <v>63</v>
      </c>
      <c r="D43" s="17"/>
      <c r="E43" s="17"/>
      <c r="F43" s="22" t="s">
        <v>19</v>
      </c>
      <c r="G43" s="19"/>
      <c r="H43" s="18" t="s">
        <v>20</v>
      </c>
      <c r="I43" s="19"/>
      <c r="J43" s="14"/>
      <c r="K43" s="14">
        <v>13400</v>
      </c>
      <c r="L43" s="21">
        <f>+L42+Tabla1345798102345678911121314345678910[[#This Row],[Debito]]-Tabla1345798102345678911121314345678910[[#This Row],[Credito]]</f>
        <v>4793260.4569999976</v>
      </c>
    </row>
    <row r="44" spans="1:12" ht="18" x14ac:dyDescent="0.35">
      <c r="A44" s="1"/>
      <c r="B44" s="16">
        <v>45531</v>
      </c>
      <c r="C44" s="17" t="s">
        <v>64</v>
      </c>
      <c r="D44" s="17"/>
      <c r="E44" s="17"/>
      <c r="F44" s="18" t="s">
        <v>16</v>
      </c>
      <c r="G44" s="19"/>
      <c r="H44" s="18" t="s">
        <v>17</v>
      </c>
      <c r="I44" s="19"/>
      <c r="J44" s="14"/>
      <c r="K44" s="14">
        <v>24.6</v>
      </c>
      <c r="L44" s="21">
        <f>+L43+Tabla1345798102345678911121314345678910[[#This Row],[Debito]]-Tabla1345798102345678911121314345678910[[#This Row],[Credito]]</f>
        <v>4793235.856999998</v>
      </c>
    </row>
    <row r="45" spans="1:12" s="33" customFormat="1" ht="18" x14ac:dyDescent="0.35">
      <c r="A45" s="29"/>
      <c r="B45" s="16">
        <v>45531</v>
      </c>
      <c r="C45" s="17" t="s">
        <v>65</v>
      </c>
      <c r="D45" s="30"/>
      <c r="E45" s="30"/>
      <c r="F45" s="22" t="s">
        <v>19</v>
      </c>
      <c r="G45" s="31"/>
      <c r="H45" s="18" t="s">
        <v>20</v>
      </c>
      <c r="I45" s="31"/>
      <c r="J45" s="32"/>
      <c r="K45" s="14">
        <v>16400</v>
      </c>
      <c r="L45" s="21">
        <f>+L44+Tabla1345798102345678911121314345678910[[#This Row],[Debito]]-Tabla1345798102345678911121314345678910[[#This Row],[Credito]]</f>
        <v>4776835.856999998</v>
      </c>
    </row>
    <row r="46" spans="1:12" ht="18" x14ac:dyDescent="0.35">
      <c r="A46" s="1"/>
      <c r="B46" s="16">
        <v>45534</v>
      </c>
      <c r="C46" s="17" t="s">
        <v>66</v>
      </c>
      <c r="D46" s="30"/>
      <c r="E46" s="30"/>
      <c r="F46" s="22" t="s">
        <v>19</v>
      </c>
      <c r="G46" s="31"/>
      <c r="H46" s="18" t="s">
        <v>28</v>
      </c>
      <c r="I46" s="31"/>
      <c r="J46" s="20"/>
      <c r="K46" s="14">
        <v>143592.5</v>
      </c>
      <c r="L46" s="21">
        <f>+L45+Tabla1345798102345678911121314345678910[[#This Row],[Debito]]-Tabla1345798102345678911121314345678910[[#This Row],[Credito]]</f>
        <v>4633243.356999998</v>
      </c>
    </row>
    <row r="47" spans="1:12" ht="18" x14ac:dyDescent="0.35">
      <c r="A47" s="1"/>
      <c r="B47" s="16">
        <v>45534</v>
      </c>
      <c r="C47" s="17" t="s">
        <v>67</v>
      </c>
      <c r="D47" s="17"/>
      <c r="E47" s="17"/>
      <c r="F47" s="18" t="s">
        <v>16</v>
      </c>
      <c r="G47" s="19"/>
      <c r="H47" s="18" t="s">
        <v>68</v>
      </c>
      <c r="I47" s="19"/>
      <c r="J47" s="14"/>
      <c r="K47" s="14">
        <v>175</v>
      </c>
      <c r="L47" s="21">
        <f>+L46+Tabla1345798102345678911121314345678910[[#This Row],[Debito]]-Tabla1345798102345678911121314345678910[[#This Row],[Credito]]</f>
        <v>4633068.356999998</v>
      </c>
    </row>
    <row r="48" spans="1:12" ht="18" x14ac:dyDescent="0.35">
      <c r="A48" s="1"/>
      <c r="B48" s="16">
        <v>45534</v>
      </c>
      <c r="C48" s="17" t="s">
        <v>69</v>
      </c>
      <c r="D48" s="17"/>
      <c r="E48" s="17"/>
      <c r="F48" s="22" t="s">
        <v>19</v>
      </c>
      <c r="G48" s="19"/>
      <c r="H48" s="18" t="s">
        <v>28</v>
      </c>
      <c r="I48" s="19"/>
      <c r="J48" s="14"/>
      <c r="K48" s="14">
        <v>190707.5</v>
      </c>
      <c r="L48" s="21">
        <f>+L47+Tabla1345798102345678911121314345678910[[#This Row],[Debito]]-Tabla1345798102345678911121314345678910[[#This Row],[Credito]]</f>
        <v>4442360.856999998</v>
      </c>
    </row>
    <row r="49" spans="1:12" ht="18" x14ac:dyDescent="0.35">
      <c r="A49" s="1"/>
      <c r="B49" s="16"/>
      <c r="C49" s="17"/>
      <c r="D49" s="19"/>
      <c r="E49" s="17"/>
      <c r="F49" s="18"/>
      <c r="G49" s="19"/>
      <c r="H49" s="18"/>
      <c r="I49" s="19"/>
      <c r="J49" s="14"/>
      <c r="K49" s="14"/>
      <c r="L49" s="21">
        <f>+L48+Tabla1345798102345678911121314345678910[[#This Row],[Debito]]-Tabla1345798102345678911121314345678910[[#This Row],[Credito]]</f>
        <v>4442360.856999998</v>
      </c>
    </row>
    <row r="50" spans="1:12" ht="18.75" thickBot="1" x14ac:dyDescent="0.4">
      <c r="A50" s="1"/>
      <c r="B50" s="34" t="s">
        <v>70</v>
      </c>
      <c r="C50" s="34"/>
      <c r="D50" s="34"/>
      <c r="E50" s="34"/>
      <c r="F50" s="34"/>
      <c r="G50" s="34"/>
      <c r="H50" s="34"/>
      <c r="I50" s="35"/>
      <c r="J50" s="36">
        <f>SUM(J10:J49)</f>
        <v>1079677.8899999999</v>
      </c>
      <c r="K50" s="36">
        <f>SUM(K8:K49)</f>
        <v>1829455.3800000006</v>
      </c>
      <c r="L50" s="37">
        <f>+L49</f>
        <v>4442360.856999998</v>
      </c>
    </row>
    <row r="51" spans="1:12" ht="18.75" thickTop="1" x14ac:dyDescent="0.35">
      <c r="A51" s="1"/>
      <c r="B51" s="1"/>
      <c r="C51" s="1"/>
      <c r="D51" s="1"/>
      <c r="E51" s="1"/>
      <c r="F51" s="1"/>
      <c r="G51" s="1"/>
      <c r="H51" s="1"/>
      <c r="I51" s="1"/>
      <c r="J51" s="5"/>
      <c r="K51" s="5"/>
      <c r="L51" s="38"/>
    </row>
    <row r="52" spans="1:12" ht="18" x14ac:dyDescent="0.35">
      <c r="A52" s="1"/>
      <c r="B52" s="1"/>
      <c r="C52" s="1"/>
      <c r="D52" s="1"/>
      <c r="E52" s="1"/>
      <c r="F52" s="1"/>
      <c r="G52" s="1"/>
      <c r="H52" s="1"/>
      <c r="I52" s="1"/>
      <c r="J52" s="5"/>
      <c r="K52" s="5"/>
      <c r="L52" s="38"/>
    </row>
    <row r="53" spans="1:12" ht="18" x14ac:dyDescent="0.35">
      <c r="A53" s="1"/>
      <c r="B53" s="1"/>
      <c r="E53" s="1"/>
      <c r="F53" s="1"/>
      <c r="G53" s="1"/>
      <c r="H53" s="1"/>
      <c r="I53" s="1"/>
      <c r="J53" s="5"/>
    </row>
    <row r="54" spans="1:12" ht="18" x14ac:dyDescent="0.35">
      <c r="A54" s="1"/>
      <c r="B54" s="1"/>
      <c r="C54" s="39" t="s">
        <v>71</v>
      </c>
      <c r="D54" s="39"/>
      <c r="E54" s="39"/>
      <c r="G54" s="1"/>
      <c r="H54" s="40" t="s">
        <v>72</v>
      </c>
      <c r="I54" s="1"/>
      <c r="K54" s="39" t="s">
        <v>72</v>
      </c>
      <c r="L54" s="39"/>
    </row>
    <row r="55" spans="1:12" ht="18" x14ac:dyDescent="0.35">
      <c r="A55" s="1"/>
      <c r="B55" s="1"/>
      <c r="C55" s="41" t="s">
        <v>73</v>
      </c>
      <c r="D55" s="41"/>
      <c r="E55" s="41"/>
      <c r="G55" s="42"/>
      <c r="H55" s="43" t="s">
        <v>74</v>
      </c>
      <c r="I55" s="1"/>
      <c r="J55" s="1"/>
      <c r="K55" s="41" t="s">
        <v>75</v>
      </c>
      <c r="L55" s="41"/>
    </row>
    <row r="56" spans="1:12" ht="18" x14ac:dyDescent="0.35">
      <c r="A56" s="1"/>
      <c r="B56" s="1"/>
      <c r="C56" s="2" t="s">
        <v>76</v>
      </c>
      <c r="D56" s="2"/>
      <c r="E56" s="2"/>
      <c r="G56" s="42"/>
      <c r="H56" s="42" t="s">
        <v>77</v>
      </c>
      <c r="I56" s="1"/>
      <c r="J56" s="1"/>
      <c r="K56" s="2" t="s">
        <v>78</v>
      </c>
      <c r="L56" s="2"/>
    </row>
    <row r="57" spans="1:12" ht="18" x14ac:dyDescent="0.35">
      <c r="A57" s="1"/>
      <c r="B57" s="1"/>
      <c r="C57" s="1"/>
      <c r="D57" s="1"/>
      <c r="E57" s="1"/>
      <c r="F57" s="1"/>
      <c r="G57" s="1"/>
      <c r="H57" s="1"/>
      <c r="I57" s="1"/>
      <c r="J57" s="5"/>
      <c r="K57" s="5"/>
      <c r="L57" s="1"/>
    </row>
    <row r="58" spans="1:12" ht="18" x14ac:dyDescent="0.35">
      <c r="A58" s="1"/>
      <c r="B58" s="1"/>
      <c r="C58" s="1"/>
      <c r="D58" s="1"/>
      <c r="E58" s="1"/>
      <c r="F58" s="1"/>
      <c r="G58" s="1"/>
      <c r="H58" s="1"/>
      <c r="I58" s="1"/>
      <c r="J58" s="5"/>
      <c r="K58" s="5"/>
      <c r="L58" s="1"/>
    </row>
    <row r="59" spans="1:12" ht="18" x14ac:dyDescent="0.35">
      <c r="A59" s="1"/>
      <c r="B59" s="2" t="s">
        <v>0</v>
      </c>
      <c r="C59" s="2"/>
      <c r="D59" s="2"/>
      <c r="E59" s="2"/>
      <c r="F59" s="2"/>
      <c r="G59" s="2"/>
      <c r="H59" s="2"/>
      <c r="I59" s="2"/>
      <c r="J59" s="2"/>
      <c r="K59" s="2"/>
      <c r="L59" s="2"/>
    </row>
    <row r="60" spans="1:12" ht="18" x14ac:dyDescent="0.35">
      <c r="A60" s="1"/>
      <c r="B60" s="2" t="s">
        <v>1</v>
      </c>
      <c r="C60" s="2"/>
      <c r="D60" s="2"/>
      <c r="E60" s="2"/>
      <c r="F60" s="2"/>
      <c r="G60" s="2"/>
      <c r="H60" s="2"/>
      <c r="I60" s="2"/>
      <c r="J60" s="2"/>
      <c r="K60" s="2"/>
      <c r="L60" s="2"/>
    </row>
    <row r="61" spans="1:12" ht="18" x14ac:dyDescent="0.35">
      <c r="A61" s="1"/>
      <c r="B61" s="2" t="s">
        <v>79</v>
      </c>
      <c r="C61" s="2"/>
      <c r="D61" s="2"/>
      <c r="E61" s="2"/>
      <c r="F61" s="2"/>
      <c r="G61" s="2"/>
      <c r="H61" s="2"/>
      <c r="I61" s="2"/>
      <c r="J61" s="2"/>
      <c r="K61" s="2"/>
      <c r="L61" s="2"/>
    </row>
    <row r="62" spans="1:12" ht="18" x14ac:dyDescent="0.35">
      <c r="A62" s="1"/>
      <c r="B62" s="4">
        <f>+B4</f>
        <v>45535</v>
      </c>
      <c r="C62" s="4"/>
      <c r="D62" s="4"/>
      <c r="E62" s="4"/>
      <c r="F62" s="4"/>
      <c r="G62" s="4"/>
      <c r="H62" s="4"/>
      <c r="I62" s="4"/>
      <c r="J62" s="4"/>
      <c r="K62" s="4"/>
      <c r="L62" s="4"/>
    </row>
    <row r="63" spans="1:12" ht="18" x14ac:dyDescent="0.35">
      <c r="A63" s="1"/>
      <c r="B63" s="1"/>
      <c r="C63" s="1"/>
      <c r="D63" s="1"/>
      <c r="E63" s="1"/>
      <c r="F63" s="1"/>
      <c r="G63" s="1"/>
      <c r="H63" s="1"/>
      <c r="I63" s="1"/>
      <c r="J63" s="5"/>
      <c r="K63" s="5"/>
      <c r="L63" s="1"/>
    </row>
    <row r="64" spans="1:12" ht="18" x14ac:dyDescent="0.35">
      <c r="A64" s="1"/>
      <c r="B64" s="6" t="s">
        <v>3</v>
      </c>
      <c r="C64" s="6" t="s">
        <v>80</v>
      </c>
      <c r="D64" s="6" t="s">
        <v>5</v>
      </c>
      <c r="E64" s="6" t="s">
        <v>6</v>
      </c>
      <c r="F64" s="6" t="s">
        <v>7</v>
      </c>
      <c r="G64" s="6"/>
      <c r="H64" s="44" t="s">
        <v>81</v>
      </c>
      <c r="I64" s="44" t="s">
        <v>10</v>
      </c>
      <c r="J64" s="45" t="s">
        <v>82</v>
      </c>
      <c r="K64" s="45" t="s">
        <v>83</v>
      </c>
      <c r="L64" s="6" t="s">
        <v>13</v>
      </c>
    </row>
    <row r="65" spans="1:14" ht="18" x14ac:dyDescent="0.35">
      <c r="A65" s="1"/>
      <c r="B65" s="46"/>
      <c r="C65" s="47"/>
      <c r="D65" s="9"/>
      <c r="E65" s="9"/>
      <c r="F65" s="48"/>
      <c r="G65" s="9"/>
      <c r="H65" s="11" t="s">
        <v>14</v>
      </c>
      <c r="I65" s="9"/>
      <c r="J65" s="12"/>
      <c r="K65" s="12"/>
      <c r="L65" s="14">
        <f>+'[1]Julio 2024'!L174</f>
        <v>995257230.89935374</v>
      </c>
      <c r="N65" s="49"/>
    </row>
    <row r="66" spans="1:14" ht="36" x14ac:dyDescent="0.35">
      <c r="A66" s="1"/>
      <c r="B66" s="25">
        <v>45506</v>
      </c>
      <c r="C66" s="50">
        <v>2409</v>
      </c>
      <c r="D66" s="51"/>
      <c r="E66" s="52" t="s">
        <v>84</v>
      </c>
      <c r="F66" s="52" t="s">
        <v>85</v>
      </c>
      <c r="G66" s="53"/>
      <c r="H66" s="54" t="s">
        <v>86</v>
      </c>
      <c r="I66" s="51"/>
      <c r="J66" s="55"/>
      <c r="K66" s="55">
        <v>740561.77</v>
      </c>
      <c r="L66" s="56">
        <f>L65+J66-K66</f>
        <v>994516669.12935376</v>
      </c>
      <c r="N66" s="49"/>
    </row>
    <row r="67" spans="1:14" ht="18" x14ac:dyDescent="0.35">
      <c r="A67" s="1"/>
      <c r="B67" s="25">
        <v>45509</v>
      </c>
      <c r="C67" s="57">
        <v>2427</v>
      </c>
      <c r="D67" s="58"/>
      <c r="E67" s="59" t="s">
        <v>87</v>
      </c>
      <c r="F67" s="52" t="s">
        <v>88</v>
      </c>
      <c r="G67" s="53"/>
      <c r="H67" s="54" t="s">
        <v>89</v>
      </c>
      <c r="I67" s="51"/>
      <c r="J67" s="55"/>
      <c r="K67" s="55">
        <v>5109660.37</v>
      </c>
      <c r="L67" s="56">
        <f t="shared" ref="L67:L130" si="0">L66+J67-K67</f>
        <v>989407008.75935376</v>
      </c>
      <c r="N67" s="49"/>
    </row>
    <row r="68" spans="1:14" ht="72" x14ac:dyDescent="0.35">
      <c r="A68" s="1"/>
      <c r="B68" s="25">
        <v>45510</v>
      </c>
      <c r="C68" s="50">
        <v>2429</v>
      </c>
      <c r="D68" s="51"/>
      <c r="E68" s="52" t="s">
        <v>90</v>
      </c>
      <c r="F68" s="52" t="s">
        <v>91</v>
      </c>
      <c r="G68" s="53"/>
      <c r="H68" s="54" t="s">
        <v>92</v>
      </c>
      <c r="I68" s="51"/>
      <c r="J68" s="55"/>
      <c r="K68" s="55">
        <v>1076947.8899999999</v>
      </c>
      <c r="L68" s="56">
        <f t="shared" si="0"/>
        <v>988330060.86935377</v>
      </c>
      <c r="N68" s="49"/>
    </row>
    <row r="69" spans="1:14" ht="45.75" customHeight="1" x14ac:dyDescent="0.35">
      <c r="A69" s="1"/>
      <c r="B69" s="25">
        <v>45511</v>
      </c>
      <c r="C69" s="50"/>
      <c r="D69" s="51"/>
      <c r="E69" s="52" t="s">
        <v>93</v>
      </c>
      <c r="F69" s="52" t="s">
        <v>91</v>
      </c>
      <c r="G69" s="53"/>
      <c r="H69" s="54" t="s">
        <v>94</v>
      </c>
      <c r="I69" s="51"/>
      <c r="J69" s="55">
        <v>5918951.093204</v>
      </c>
      <c r="K69" s="55"/>
      <c r="L69" s="56">
        <f t="shared" si="0"/>
        <v>994249011.96255779</v>
      </c>
      <c r="N69" s="49"/>
    </row>
    <row r="70" spans="1:14" ht="45.75" customHeight="1" x14ac:dyDescent="0.35">
      <c r="A70" s="1"/>
      <c r="B70" s="25">
        <v>45511</v>
      </c>
      <c r="C70" s="50"/>
      <c r="D70" s="51"/>
      <c r="E70" s="52" t="s">
        <v>95</v>
      </c>
      <c r="F70" s="52" t="s">
        <v>91</v>
      </c>
      <c r="G70" s="53"/>
      <c r="H70" s="54" t="s">
        <v>96</v>
      </c>
      <c r="I70" s="51"/>
      <c r="J70" s="55">
        <v>2826624.7197480001</v>
      </c>
      <c r="K70" s="55"/>
      <c r="L70" s="56">
        <f t="shared" si="0"/>
        <v>997075636.68230581</v>
      </c>
      <c r="N70" s="49"/>
    </row>
    <row r="71" spans="1:14" ht="36" x14ac:dyDescent="0.35">
      <c r="A71" s="1"/>
      <c r="B71" s="25">
        <v>45511</v>
      </c>
      <c r="C71" s="50"/>
      <c r="D71" s="51"/>
      <c r="E71" s="52" t="s">
        <v>97</v>
      </c>
      <c r="F71" s="52" t="s">
        <v>91</v>
      </c>
      <c r="G71" s="53"/>
      <c r="H71" s="54" t="s">
        <v>98</v>
      </c>
      <c r="I71" s="51"/>
      <c r="J71" s="55">
        <v>198675230.95770398</v>
      </c>
      <c r="K71" s="55"/>
      <c r="L71" s="56">
        <f t="shared" si="0"/>
        <v>1195750867.6400099</v>
      </c>
      <c r="N71" s="60"/>
    </row>
    <row r="72" spans="1:14" ht="36" x14ac:dyDescent="0.35">
      <c r="A72" s="1"/>
      <c r="B72" s="25">
        <v>45511</v>
      </c>
      <c r="C72" s="50">
        <v>2433</v>
      </c>
      <c r="D72" s="51"/>
      <c r="E72" s="52" t="s">
        <v>99</v>
      </c>
      <c r="F72" s="52" t="s">
        <v>91</v>
      </c>
      <c r="G72" s="53"/>
      <c r="H72" s="54" t="s">
        <v>100</v>
      </c>
      <c r="I72" s="51"/>
      <c r="J72" s="55"/>
      <c r="K72" s="55">
        <v>229310.43</v>
      </c>
      <c r="L72" s="56">
        <f t="shared" si="0"/>
        <v>1195521557.2100098</v>
      </c>
      <c r="N72" s="49"/>
    </row>
    <row r="73" spans="1:14" ht="36" x14ac:dyDescent="0.35">
      <c r="A73" s="1"/>
      <c r="B73" s="25">
        <v>45511</v>
      </c>
      <c r="C73" s="50">
        <v>2439</v>
      </c>
      <c r="D73" s="51"/>
      <c r="E73" s="52" t="s">
        <v>101</v>
      </c>
      <c r="F73" s="52" t="s">
        <v>102</v>
      </c>
      <c r="G73" s="53"/>
      <c r="H73" s="54" t="s">
        <v>103</v>
      </c>
      <c r="I73" s="51"/>
      <c r="J73" s="55"/>
      <c r="K73" s="55">
        <v>224672</v>
      </c>
      <c r="L73" s="56">
        <f t="shared" si="0"/>
        <v>1195296885.2100098</v>
      </c>
      <c r="N73" s="49"/>
    </row>
    <row r="74" spans="1:14" ht="36" x14ac:dyDescent="0.35">
      <c r="A74" s="1"/>
      <c r="B74" s="25">
        <v>45511</v>
      </c>
      <c r="C74" s="50">
        <v>2441</v>
      </c>
      <c r="D74" s="51"/>
      <c r="E74" s="52" t="s">
        <v>104</v>
      </c>
      <c r="F74" s="52" t="s">
        <v>105</v>
      </c>
      <c r="G74" s="53"/>
      <c r="H74" s="54" t="s">
        <v>106</v>
      </c>
      <c r="I74" s="51"/>
      <c r="J74" s="55"/>
      <c r="K74" s="55">
        <v>483330.24</v>
      </c>
      <c r="L74" s="56">
        <f t="shared" si="0"/>
        <v>1194813554.9700098</v>
      </c>
      <c r="N74" s="49"/>
    </row>
    <row r="75" spans="1:14" ht="18" x14ac:dyDescent="0.35">
      <c r="A75" s="1"/>
      <c r="B75" s="25">
        <v>45511</v>
      </c>
      <c r="C75" s="50">
        <v>2444</v>
      </c>
      <c r="D75" s="51"/>
      <c r="E75" s="52" t="s">
        <v>107</v>
      </c>
      <c r="F75" s="52" t="s">
        <v>108</v>
      </c>
      <c r="G75" s="53"/>
      <c r="H75" s="54" t="s">
        <v>109</v>
      </c>
      <c r="I75" s="51"/>
      <c r="J75" s="55"/>
      <c r="K75" s="55">
        <v>23600</v>
      </c>
      <c r="L75" s="56">
        <f t="shared" si="0"/>
        <v>1194789954.9700098</v>
      </c>
      <c r="N75" s="49"/>
    </row>
    <row r="76" spans="1:14" ht="18" x14ac:dyDescent="0.35">
      <c r="A76" s="1"/>
      <c r="B76" s="25">
        <v>45511</v>
      </c>
      <c r="C76" s="50">
        <v>2446</v>
      </c>
      <c r="D76" s="51"/>
      <c r="E76" s="52" t="s">
        <v>110</v>
      </c>
      <c r="F76" s="52" t="s">
        <v>111</v>
      </c>
      <c r="G76" s="53"/>
      <c r="H76" s="52" t="s">
        <v>112</v>
      </c>
      <c r="I76" s="51"/>
      <c r="J76" s="55"/>
      <c r="K76" s="55">
        <v>130272</v>
      </c>
      <c r="L76" s="56">
        <f t="shared" si="0"/>
        <v>1194659682.9700098</v>
      </c>
      <c r="N76" s="49"/>
    </row>
    <row r="77" spans="1:14" ht="18" x14ac:dyDescent="0.35">
      <c r="A77" s="1"/>
      <c r="B77" s="25">
        <v>45511</v>
      </c>
      <c r="C77" s="50">
        <v>2449</v>
      </c>
      <c r="D77" s="51"/>
      <c r="E77" s="52" t="s">
        <v>113</v>
      </c>
      <c r="F77" s="52" t="s">
        <v>114</v>
      </c>
      <c r="G77" s="53"/>
      <c r="H77" s="52" t="s">
        <v>115</v>
      </c>
      <c r="I77" s="51"/>
      <c r="J77" s="55"/>
      <c r="K77" s="55">
        <v>131629</v>
      </c>
      <c r="L77" s="56">
        <f t="shared" si="0"/>
        <v>1194528053.9700098</v>
      </c>
      <c r="N77" s="49"/>
    </row>
    <row r="78" spans="1:14" ht="36" x14ac:dyDescent="0.35">
      <c r="A78" s="1"/>
      <c r="B78" s="25">
        <v>45511</v>
      </c>
      <c r="C78" s="50">
        <v>2453</v>
      </c>
      <c r="D78" s="51"/>
      <c r="E78" s="52" t="s">
        <v>116</v>
      </c>
      <c r="F78" s="52" t="s">
        <v>117</v>
      </c>
      <c r="G78" s="53"/>
      <c r="H78" s="52" t="s">
        <v>118</v>
      </c>
      <c r="I78" s="51"/>
      <c r="J78" s="55"/>
      <c r="K78" s="55">
        <v>70800</v>
      </c>
      <c r="L78" s="56">
        <f t="shared" si="0"/>
        <v>1194457253.9700098</v>
      </c>
      <c r="N78" s="49"/>
    </row>
    <row r="79" spans="1:14" ht="44.25" customHeight="1" x14ac:dyDescent="0.35">
      <c r="A79" s="1"/>
      <c r="B79" s="25">
        <v>45511</v>
      </c>
      <c r="C79" s="50">
        <v>2455</v>
      </c>
      <c r="D79" s="51"/>
      <c r="E79" s="52" t="s">
        <v>116</v>
      </c>
      <c r="F79" s="52" t="s">
        <v>117</v>
      </c>
      <c r="G79" s="53"/>
      <c r="H79" s="54" t="s">
        <v>119</v>
      </c>
      <c r="I79" s="51"/>
      <c r="J79" s="55"/>
      <c r="K79" s="55">
        <v>70800</v>
      </c>
      <c r="L79" s="56">
        <f t="shared" si="0"/>
        <v>1194386453.9700098</v>
      </c>
      <c r="N79" s="49"/>
    </row>
    <row r="80" spans="1:14" ht="36" x14ac:dyDescent="0.35">
      <c r="A80" s="1"/>
      <c r="B80" s="25">
        <v>45512</v>
      </c>
      <c r="C80" s="50">
        <v>2466</v>
      </c>
      <c r="D80" s="51"/>
      <c r="E80" s="52" t="s">
        <v>120</v>
      </c>
      <c r="F80" s="52" t="s">
        <v>91</v>
      </c>
      <c r="G80" s="53"/>
      <c r="H80" s="54" t="s">
        <v>121</v>
      </c>
      <c r="I80" s="51"/>
      <c r="J80" s="55"/>
      <c r="K80" s="55">
        <v>393750</v>
      </c>
      <c r="L80" s="56">
        <f t="shared" si="0"/>
        <v>1193992703.9700098</v>
      </c>
      <c r="N80" s="49"/>
    </row>
    <row r="81" spans="1:14" ht="36" x14ac:dyDescent="0.35">
      <c r="A81" s="1"/>
      <c r="B81" s="25">
        <v>45512</v>
      </c>
      <c r="C81" s="50">
        <v>2468</v>
      </c>
      <c r="D81" s="51"/>
      <c r="E81" s="52" t="s">
        <v>122</v>
      </c>
      <c r="F81" s="52" t="s">
        <v>91</v>
      </c>
      <c r="G81" s="53"/>
      <c r="H81" s="54" t="s">
        <v>123</v>
      </c>
      <c r="I81" s="51"/>
      <c r="J81" s="55"/>
      <c r="K81" s="55">
        <v>192674.2</v>
      </c>
      <c r="L81" s="56">
        <f t="shared" si="0"/>
        <v>1193800029.7700098</v>
      </c>
      <c r="N81" s="49"/>
    </row>
    <row r="82" spans="1:14" ht="36" x14ac:dyDescent="0.35">
      <c r="A82" s="1"/>
      <c r="B82" s="25">
        <v>45512</v>
      </c>
      <c r="C82" s="57">
        <v>2478</v>
      </c>
      <c r="D82" s="58"/>
      <c r="E82" s="59" t="s">
        <v>124</v>
      </c>
      <c r="F82" s="52" t="s">
        <v>125</v>
      </c>
      <c r="G82" s="53"/>
      <c r="H82" s="54" t="s">
        <v>126</v>
      </c>
      <c r="I82" s="51"/>
      <c r="J82" s="55"/>
      <c r="K82" s="55">
        <v>16770141.23</v>
      </c>
      <c r="L82" s="56">
        <f t="shared" si="0"/>
        <v>1177029888.5400097</v>
      </c>
      <c r="N82" s="49"/>
    </row>
    <row r="83" spans="1:14" ht="36" x14ac:dyDescent="0.35">
      <c r="A83" s="1"/>
      <c r="B83" s="25">
        <v>45512</v>
      </c>
      <c r="C83" s="57">
        <v>2485</v>
      </c>
      <c r="D83" s="58"/>
      <c r="E83" s="59" t="s">
        <v>127</v>
      </c>
      <c r="F83" s="52" t="s">
        <v>128</v>
      </c>
      <c r="G83" s="53"/>
      <c r="H83" s="54" t="s">
        <v>129</v>
      </c>
      <c r="I83" s="51"/>
      <c r="J83" s="55"/>
      <c r="K83" s="55">
        <v>637117.66</v>
      </c>
      <c r="L83" s="56">
        <f t="shared" si="0"/>
        <v>1176392770.8800097</v>
      </c>
      <c r="N83" s="49"/>
    </row>
    <row r="84" spans="1:14" ht="36" x14ac:dyDescent="0.35">
      <c r="A84" s="1"/>
      <c r="B84" s="25">
        <v>45516</v>
      </c>
      <c r="C84" s="50">
        <v>2494</v>
      </c>
      <c r="D84" s="51"/>
      <c r="E84" s="52" t="s">
        <v>130</v>
      </c>
      <c r="F84" s="61" t="s">
        <v>131</v>
      </c>
      <c r="G84" s="53"/>
      <c r="H84" s="54" t="s">
        <v>132</v>
      </c>
      <c r="I84" s="51"/>
      <c r="J84" s="55"/>
      <c r="K84" s="55">
        <v>38870</v>
      </c>
      <c r="L84" s="56">
        <f t="shared" si="0"/>
        <v>1176353900.8800097</v>
      </c>
      <c r="N84" s="49"/>
    </row>
    <row r="85" spans="1:14" ht="36" x14ac:dyDescent="0.35">
      <c r="A85" s="1"/>
      <c r="B85" s="25">
        <v>45516</v>
      </c>
      <c r="C85" s="50">
        <v>2495</v>
      </c>
      <c r="D85" s="51"/>
      <c r="E85" s="52" t="s">
        <v>133</v>
      </c>
      <c r="F85" s="61" t="s">
        <v>134</v>
      </c>
      <c r="G85" s="53"/>
      <c r="H85" s="54" t="s">
        <v>135</v>
      </c>
      <c r="I85" s="51"/>
      <c r="J85" s="55"/>
      <c r="K85" s="55">
        <v>300000</v>
      </c>
      <c r="L85" s="56">
        <f t="shared" si="0"/>
        <v>1176053900.8800097</v>
      </c>
      <c r="N85" s="49"/>
    </row>
    <row r="86" spans="1:14" ht="36" x14ac:dyDescent="0.35">
      <c r="A86" s="1"/>
      <c r="B86" s="25">
        <v>45516</v>
      </c>
      <c r="C86" s="50">
        <v>2502</v>
      </c>
      <c r="D86" s="51"/>
      <c r="E86" s="52" t="s">
        <v>136</v>
      </c>
      <c r="F86" s="61" t="s">
        <v>137</v>
      </c>
      <c r="G86" s="53"/>
      <c r="H86" s="54" t="s">
        <v>138</v>
      </c>
      <c r="I86" s="51"/>
      <c r="J86" s="55"/>
      <c r="K86" s="55">
        <v>394418.64</v>
      </c>
      <c r="L86" s="56">
        <f t="shared" si="0"/>
        <v>1175659482.2400095</v>
      </c>
      <c r="N86" s="49"/>
    </row>
    <row r="87" spans="1:14" ht="36" x14ac:dyDescent="0.35">
      <c r="A87" s="1"/>
      <c r="B87" s="25">
        <v>45516</v>
      </c>
      <c r="C87" s="50">
        <v>2504</v>
      </c>
      <c r="D87" s="51"/>
      <c r="E87" s="52" t="s">
        <v>139</v>
      </c>
      <c r="F87" s="52" t="s">
        <v>91</v>
      </c>
      <c r="G87" s="53"/>
      <c r="H87" s="54" t="s">
        <v>140</v>
      </c>
      <c r="I87" s="51"/>
      <c r="J87" s="55"/>
      <c r="K87" s="55">
        <v>12952000</v>
      </c>
      <c r="L87" s="56">
        <f t="shared" si="0"/>
        <v>1162707482.2400095</v>
      </c>
      <c r="N87" s="49"/>
    </row>
    <row r="88" spans="1:14" ht="36" x14ac:dyDescent="0.35">
      <c r="A88" s="1"/>
      <c r="B88" s="25">
        <v>45516</v>
      </c>
      <c r="C88" s="62">
        <v>2508</v>
      </c>
      <c r="D88" s="63"/>
      <c r="E88" s="64" t="s">
        <v>141</v>
      </c>
      <c r="F88" s="52" t="s">
        <v>91</v>
      </c>
      <c r="G88" s="65"/>
      <c r="H88" s="66" t="s">
        <v>142</v>
      </c>
      <c r="I88" s="63"/>
      <c r="J88" s="67"/>
      <c r="K88" s="67">
        <v>5088743.16</v>
      </c>
      <c r="L88" s="56">
        <f t="shared" si="0"/>
        <v>1157618739.0800095</v>
      </c>
      <c r="N88" s="49"/>
    </row>
    <row r="89" spans="1:14" ht="36" x14ac:dyDescent="0.35">
      <c r="A89" s="1"/>
      <c r="B89" s="25">
        <v>45516</v>
      </c>
      <c r="C89" s="50">
        <v>2510</v>
      </c>
      <c r="D89" s="51"/>
      <c r="E89" s="52" t="s">
        <v>143</v>
      </c>
      <c r="F89" s="52" t="s">
        <v>91</v>
      </c>
      <c r="G89" s="53"/>
      <c r="H89" s="54" t="s">
        <v>144</v>
      </c>
      <c r="I89" s="51"/>
      <c r="J89" s="55"/>
      <c r="K89" s="55">
        <v>4875987.32</v>
      </c>
      <c r="L89" s="56">
        <f t="shared" si="0"/>
        <v>1152742751.7600095</v>
      </c>
      <c r="N89" s="49"/>
    </row>
    <row r="90" spans="1:14" ht="18" x14ac:dyDescent="0.35">
      <c r="A90" s="1"/>
      <c r="B90" s="25">
        <v>45516</v>
      </c>
      <c r="C90" s="68">
        <v>2513</v>
      </c>
      <c r="D90" s="69"/>
      <c r="E90" s="70" t="s">
        <v>145</v>
      </c>
      <c r="F90" s="71" t="s">
        <v>146</v>
      </c>
      <c r="G90" s="72"/>
      <c r="H90" s="73" t="s">
        <v>147</v>
      </c>
      <c r="I90" s="69"/>
      <c r="J90" s="74"/>
      <c r="K90" s="74">
        <v>1645198.09</v>
      </c>
      <c r="L90" s="56">
        <f t="shared" si="0"/>
        <v>1151097553.6700096</v>
      </c>
    </row>
    <row r="91" spans="1:14" ht="36" x14ac:dyDescent="0.35">
      <c r="A91" s="1"/>
      <c r="B91" s="25">
        <v>45516</v>
      </c>
      <c r="C91" s="68">
        <v>2514</v>
      </c>
      <c r="D91" s="69"/>
      <c r="E91" s="70" t="s">
        <v>148</v>
      </c>
      <c r="F91" s="52" t="s">
        <v>91</v>
      </c>
      <c r="G91" s="72"/>
      <c r="H91" s="73" t="s">
        <v>149</v>
      </c>
      <c r="I91" s="69"/>
      <c r="J91" s="74"/>
      <c r="K91" s="74">
        <v>98067.83</v>
      </c>
      <c r="L91" s="56">
        <f t="shared" si="0"/>
        <v>1150999485.8400097</v>
      </c>
    </row>
    <row r="92" spans="1:14" ht="36" x14ac:dyDescent="0.35">
      <c r="A92" s="1"/>
      <c r="B92" s="25">
        <v>45516</v>
      </c>
      <c r="C92" s="68">
        <v>2516</v>
      </c>
      <c r="D92" s="69"/>
      <c r="E92" s="70" t="s">
        <v>150</v>
      </c>
      <c r="F92" s="52" t="s">
        <v>91</v>
      </c>
      <c r="G92" s="72"/>
      <c r="H92" s="73" t="s">
        <v>151</v>
      </c>
      <c r="I92" s="69"/>
      <c r="J92" s="74"/>
      <c r="K92" s="74">
        <v>69294</v>
      </c>
      <c r="L92" s="56">
        <f t="shared" si="0"/>
        <v>1150930191.8400097</v>
      </c>
    </row>
    <row r="93" spans="1:14" ht="36" x14ac:dyDescent="0.35">
      <c r="A93" s="1"/>
      <c r="B93" s="25">
        <v>45516</v>
      </c>
      <c r="C93" s="68">
        <v>2518</v>
      </c>
      <c r="D93" s="69"/>
      <c r="E93" s="70" t="s">
        <v>152</v>
      </c>
      <c r="F93" s="52" t="s">
        <v>91</v>
      </c>
      <c r="G93" s="72"/>
      <c r="H93" s="73" t="s">
        <v>153</v>
      </c>
      <c r="I93" s="69"/>
      <c r="J93" s="74"/>
      <c r="K93" s="74">
        <v>20000</v>
      </c>
      <c r="L93" s="56">
        <f t="shared" si="0"/>
        <v>1150910191.8400097</v>
      </c>
    </row>
    <row r="94" spans="1:14" ht="36" x14ac:dyDescent="0.35">
      <c r="A94" s="1"/>
      <c r="B94" s="25">
        <v>45516</v>
      </c>
      <c r="C94" s="68">
        <v>2523</v>
      </c>
      <c r="D94" s="69"/>
      <c r="E94" s="70" t="s">
        <v>154</v>
      </c>
      <c r="F94" s="52" t="s">
        <v>91</v>
      </c>
      <c r="G94" s="72"/>
      <c r="H94" s="73" t="s">
        <v>155</v>
      </c>
      <c r="I94" s="69"/>
      <c r="J94" s="74"/>
      <c r="K94" s="74">
        <v>2190000</v>
      </c>
      <c r="L94" s="56">
        <f t="shared" si="0"/>
        <v>1148720191.8400097</v>
      </c>
    </row>
    <row r="95" spans="1:14" ht="47.25" customHeight="1" x14ac:dyDescent="0.35">
      <c r="A95" s="1"/>
      <c r="B95" s="25">
        <v>45516</v>
      </c>
      <c r="C95" s="68">
        <v>2528</v>
      </c>
      <c r="D95" s="69"/>
      <c r="E95" s="70" t="s">
        <v>124</v>
      </c>
      <c r="F95" s="71" t="s">
        <v>156</v>
      </c>
      <c r="G95" s="72"/>
      <c r="H95" s="73" t="s">
        <v>157</v>
      </c>
      <c r="I95" s="69"/>
      <c r="J95" s="74"/>
      <c r="K95" s="74">
        <v>9470305.0999999996</v>
      </c>
      <c r="L95" s="56">
        <f t="shared" si="0"/>
        <v>1139249886.7400098</v>
      </c>
    </row>
    <row r="96" spans="1:14" ht="36" x14ac:dyDescent="0.35">
      <c r="A96" s="1"/>
      <c r="B96" s="25">
        <v>45517</v>
      </c>
      <c r="C96" s="68">
        <v>2543</v>
      </c>
      <c r="D96" s="69"/>
      <c r="E96" s="70" t="s">
        <v>158</v>
      </c>
      <c r="F96" s="52" t="s">
        <v>91</v>
      </c>
      <c r="G96" s="72"/>
      <c r="H96" s="73" t="s">
        <v>159</v>
      </c>
      <c r="I96" s="69"/>
      <c r="J96" s="74"/>
      <c r="K96" s="74">
        <v>63519.5</v>
      </c>
      <c r="L96" s="56">
        <f t="shared" si="0"/>
        <v>1139186367.2400098</v>
      </c>
    </row>
    <row r="97" spans="1:14" ht="36" x14ac:dyDescent="0.35">
      <c r="A97" s="1"/>
      <c r="B97" s="25">
        <v>45518</v>
      </c>
      <c r="C97" s="68">
        <v>2553</v>
      </c>
      <c r="D97" s="69"/>
      <c r="E97" s="70" t="s">
        <v>101</v>
      </c>
      <c r="F97" s="52" t="s">
        <v>160</v>
      </c>
      <c r="G97" s="72"/>
      <c r="H97" s="73" t="s">
        <v>161</v>
      </c>
      <c r="I97" s="69"/>
      <c r="J97" s="74"/>
      <c r="K97" s="74">
        <v>26588.99</v>
      </c>
      <c r="L97" s="56">
        <f t="shared" si="0"/>
        <v>1139159778.2500098</v>
      </c>
    </row>
    <row r="98" spans="1:14" ht="56.25" customHeight="1" x14ac:dyDescent="0.35">
      <c r="A98" s="1"/>
      <c r="B98" s="25">
        <v>45518</v>
      </c>
      <c r="C98" s="68">
        <v>2555</v>
      </c>
      <c r="D98" s="69"/>
      <c r="E98" s="70" t="s">
        <v>101</v>
      </c>
      <c r="F98" s="52" t="s">
        <v>162</v>
      </c>
      <c r="G98" s="72"/>
      <c r="H98" s="73" t="s">
        <v>163</v>
      </c>
      <c r="I98" s="69"/>
      <c r="J98" s="74"/>
      <c r="K98" s="74">
        <v>79930.45</v>
      </c>
      <c r="L98" s="56">
        <f t="shared" si="0"/>
        <v>1139079847.8000097</v>
      </c>
    </row>
    <row r="99" spans="1:14" ht="36" x14ac:dyDescent="0.35">
      <c r="A99" s="1"/>
      <c r="B99" s="25">
        <v>45518</v>
      </c>
      <c r="C99" s="68">
        <v>2559</v>
      </c>
      <c r="D99" s="69"/>
      <c r="E99" s="70" t="s">
        <v>164</v>
      </c>
      <c r="F99" s="52" t="s">
        <v>165</v>
      </c>
      <c r="G99" s="72"/>
      <c r="H99" s="73" t="s">
        <v>166</v>
      </c>
      <c r="I99" s="69"/>
      <c r="J99" s="74"/>
      <c r="K99" s="74">
        <v>33748.589999999997</v>
      </c>
      <c r="L99" s="56">
        <f t="shared" si="0"/>
        <v>1139046099.2100098</v>
      </c>
    </row>
    <row r="100" spans="1:14" ht="18" x14ac:dyDescent="0.35">
      <c r="A100" s="1"/>
      <c r="B100" s="25">
        <v>45518</v>
      </c>
      <c r="C100" s="50">
        <v>2561</v>
      </c>
      <c r="D100" s="51"/>
      <c r="E100" s="70" t="s">
        <v>167</v>
      </c>
      <c r="F100" s="52" t="s">
        <v>168</v>
      </c>
      <c r="G100" s="53"/>
      <c r="H100" s="54" t="s">
        <v>169</v>
      </c>
      <c r="I100" s="51"/>
      <c r="J100" s="55"/>
      <c r="K100" s="55">
        <v>79351.87</v>
      </c>
      <c r="L100" s="56">
        <f t="shared" si="0"/>
        <v>1138966747.3400099</v>
      </c>
    </row>
    <row r="101" spans="1:14" ht="36" x14ac:dyDescent="0.35">
      <c r="A101" s="1"/>
      <c r="B101" s="25">
        <v>45518</v>
      </c>
      <c r="C101" s="50">
        <v>2563</v>
      </c>
      <c r="D101" s="51"/>
      <c r="E101" s="70" t="s">
        <v>170</v>
      </c>
      <c r="F101" s="52" t="s">
        <v>171</v>
      </c>
      <c r="G101" s="51"/>
      <c r="H101" s="54" t="s">
        <v>172</v>
      </c>
      <c r="I101" s="51"/>
      <c r="J101" s="55"/>
      <c r="K101" s="55">
        <v>16161.28</v>
      </c>
      <c r="L101" s="56">
        <f t="shared" si="0"/>
        <v>1138950586.06001</v>
      </c>
    </row>
    <row r="102" spans="1:14" ht="18" x14ac:dyDescent="0.35">
      <c r="A102" s="1"/>
      <c r="B102" s="25">
        <v>45518</v>
      </c>
      <c r="C102" s="50">
        <v>2568</v>
      </c>
      <c r="D102" s="51"/>
      <c r="E102" s="52" t="s">
        <v>173</v>
      </c>
      <c r="F102" s="52" t="s">
        <v>174</v>
      </c>
      <c r="G102" s="51"/>
      <c r="H102" s="54" t="s">
        <v>175</v>
      </c>
      <c r="I102" s="51"/>
      <c r="J102" s="55"/>
      <c r="K102" s="55">
        <v>669893.89</v>
      </c>
      <c r="L102" s="56">
        <f t="shared" si="0"/>
        <v>1138280692.1700099</v>
      </c>
    </row>
    <row r="103" spans="1:14" ht="18" x14ac:dyDescent="0.35">
      <c r="A103" s="1"/>
      <c r="B103" s="25">
        <v>45518</v>
      </c>
      <c r="C103" s="50">
        <v>2575</v>
      </c>
      <c r="D103" s="51"/>
      <c r="E103" s="52" t="s">
        <v>176</v>
      </c>
      <c r="F103" s="52" t="s">
        <v>177</v>
      </c>
      <c r="G103" s="51"/>
      <c r="H103" s="54" t="s">
        <v>178</v>
      </c>
      <c r="I103" s="51"/>
      <c r="J103" s="55"/>
      <c r="K103" s="55">
        <v>2370</v>
      </c>
      <c r="L103" s="56">
        <f t="shared" si="0"/>
        <v>1138278322.1700099</v>
      </c>
    </row>
    <row r="104" spans="1:14" ht="18" x14ac:dyDescent="0.35">
      <c r="A104" s="1"/>
      <c r="B104" s="25">
        <v>45518</v>
      </c>
      <c r="C104" s="50">
        <v>2579</v>
      </c>
      <c r="D104" s="51"/>
      <c r="E104" s="52" t="s">
        <v>173</v>
      </c>
      <c r="F104" s="71" t="s">
        <v>179</v>
      </c>
      <c r="G104" s="51"/>
      <c r="H104" s="54" t="s">
        <v>180</v>
      </c>
      <c r="I104" s="51"/>
      <c r="J104" s="75"/>
      <c r="K104" s="55">
        <v>10631.17</v>
      </c>
      <c r="L104" s="56">
        <f t="shared" si="0"/>
        <v>1138267691.0000098</v>
      </c>
      <c r="N104" s="76"/>
    </row>
    <row r="105" spans="1:14" ht="36" x14ac:dyDescent="0.35">
      <c r="A105" s="1"/>
      <c r="B105" s="77">
        <v>45519</v>
      </c>
      <c r="C105" s="50">
        <v>2582</v>
      </c>
      <c r="D105" s="51"/>
      <c r="E105" s="61" t="s">
        <v>101</v>
      </c>
      <c r="F105" s="71" t="s">
        <v>162</v>
      </c>
      <c r="G105" s="51"/>
      <c r="H105" s="54" t="s">
        <v>181</v>
      </c>
      <c r="I105" s="51"/>
      <c r="J105" s="75"/>
      <c r="K105" s="55">
        <v>8966.23</v>
      </c>
      <c r="L105" s="56">
        <f t="shared" si="0"/>
        <v>1138258724.7700098</v>
      </c>
    </row>
    <row r="106" spans="1:14" ht="49.5" customHeight="1" x14ac:dyDescent="0.35">
      <c r="A106" s="1"/>
      <c r="B106" s="77">
        <v>45519</v>
      </c>
      <c r="C106" s="50">
        <v>2585</v>
      </c>
      <c r="D106" s="51"/>
      <c r="E106" s="61" t="s">
        <v>101</v>
      </c>
      <c r="F106" s="71" t="s">
        <v>182</v>
      </c>
      <c r="G106" s="51"/>
      <c r="H106" s="54" t="s">
        <v>183</v>
      </c>
      <c r="I106" s="51"/>
      <c r="J106" s="75"/>
      <c r="K106" s="55">
        <v>2911.74</v>
      </c>
      <c r="L106" s="56">
        <f t="shared" si="0"/>
        <v>1138255813.0300097</v>
      </c>
      <c r="N106" s="78"/>
    </row>
    <row r="107" spans="1:14" ht="36" x14ac:dyDescent="0.35">
      <c r="A107" s="1"/>
      <c r="B107" s="77">
        <v>45519</v>
      </c>
      <c r="C107" s="50">
        <v>2586</v>
      </c>
      <c r="D107" s="51"/>
      <c r="E107" s="61" t="s">
        <v>184</v>
      </c>
      <c r="F107" s="52" t="s">
        <v>185</v>
      </c>
      <c r="G107" s="51"/>
      <c r="H107" s="54" t="s">
        <v>186</v>
      </c>
      <c r="I107" s="51"/>
      <c r="J107" s="75"/>
      <c r="K107" s="55">
        <v>1332361.08</v>
      </c>
      <c r="L107" s="56">
        <f t="shared" si="0"/>
        <v>1136923451.9500098</v>
      </c>
      <c r="N107" s="78"/>
    </row>
    <row r="108" spans="1:14" ht="36" x14ac:dyDescent="0.35">
      <c r="A108" s="1"/>
      <c r="B108" s="25">
        <v>45523</v>
      </c>
      <c r="C108" s="50">
        <v>2626</v>
      </c>
      <c r="D108" s="51"/>
      <c r="E108" s="52" t="s">
        <v>187</v>
      </c>
      <c r="F108" s="61" t="s">
        <v>188</v>
      </c>
      <c r="G108" s="51"/>
      <c r="H108" s="54" t="s">
        <v>189</v>
      </c>
      <c r="I108" s="51"/>
      <c r="J108" s="75"/>
      <c r="K108" s="55">
        <v>28847699.899999999</v>
      </c>
      <c r="L108" s="56">
        <f t="shared" si="0"/>
        <v>1108075752.0500097</v>
      </c>
    </row>
    <row r="109" spans="1:14" ht="53.25" customHeight="1" x14ac:dyDescent="0.35">
      <c r="A109" s="1"/>
      <c r="B109" s="25">
        <v>45523</v>
      </c>
      <c r="C109" s="57">
        <v>2629</v>
      </c>
      <c r="D109" s="58"/>
      <c r="E109" s="59" t="s">
        <v>124</v>
      </c>
      <c r="F109" s="61" t="s">
        <v>190</v>
      </c>
      <c r="G109" s="51"/>
      <c r="H109" s="54" t="s">
        <v>191</v>
      </c>
      <c r="I109" s="51"/>
      <c r="J109" s="75"/>
      <c r="K109" s="55">
        <v>1336686.3799999999</v>
      </c>
      <c r="L109" s="56">
        <f t="shared" si="0"/>
        <v>1106739065.6700096</v>
      </c>
    </row>
    <row r="110" spans="1:14" ht="36" x14ac:dyDescent="0.35">
      <c r="A110" s="1"/>
      <c r="B110" s="77">
        <v>45525</v>
      </c>
      <c r="C110" s="57">
        <v>2649</v>
      </c>
      <c r="D110" s="58"/>
      <c r="E110" s="59" t="s">
        <v>87</v>
      </c>
      <c r="F110" s="54" t="s">
        <v>192</v>
      </c>
      <c r="G110" s="51"/>
      <c r="H110" s="54" t="s">
        <v>193</v>
      </c>
      <c r="I110" s="51"/>
      <c r="J110" s="75"/>
      <c r="K110" s="55">
        <v>2801082.62</v>
      </c>
      <c r="L110" s="56">
        <f t="shared" si="0"/>
        <v>1103937983.0500097</v>
      </c>
    </row>
    <row r="111" spans="1:14" ht="36" x14ac:dyDescent="0.35">
      <c r="A111" s="1"/>
      <c r="B111" s="77">
        <v>45526</v>
      </c>
      <c r="C111" s="57"/>
      <c r="D111" s="58"/>
      <c r="E111" s="59" t="s">
        <v>194</v>
      </c>
      <c r="F111" s="54" t="s">
        <v>91</v>
      </c>
      <c r="G111" s="51"/>
      <c r="H111" s="54" t="s">
        <v>195</v>
      </c>
      <c r="I111" s="51"/>
      <c r="J111" s="75">
        <v>3182598.7419869998</v>
      </c>
      <c r="K111" s="55"/>
      <c r="L111" s="56">
        <f t="shared" si="0"/>
        <v>1107120581.7919967</v>
      </c>
    </row>
    <row r="112" spans="1:14" ht="36" x14ac:dyDescent="0.35">
      <c r="A112" s="1"/>
      <c r="B112" s="77">
        <v>45526</v>
      </c>
      <c r="C112" s="57"/>
      <c r="D112" s="58"/>
      <c r="E112" s="59" t="s">
        <v>196</v>
      </c>
      <c r="F112" s="54" t="s">
        <v>91</v>
      </c>
      <c r="G112" s="51"/>
      <c r="H112" s="54" t="s">
        <v>197</v>
      </c>
      <c r="I112" s="51"/>
      <c r="J112" s="75">
        <v>5401090.5705660004</v>
      </c>
      <c r="K112" s="55"/>
      <c r="L112" s="56">
        <f t="shared" si="0"/>
        <v>1112521672.3625627</v>
      </c>
    </row>
    <row r="113" spans="1:12" ht="36" x14ac:dyDescent="0.35">
      <c r="A113" s="1"/>
      <c r="B113" s="77">
        <v>45526</v>
      </c>
      <c r="C113" s="57"/>
      <c r="D113" s="58"/>
      <c r="E113" s="59" t="s">
        <v>198</v>
      </c>
      <c r="F113" s="54" t="s">
        <v>91</v>
      </c>
      <c r="G113" s="51"/>
      <c r="H113" s="54" t="s">
        <v>199</v>
      </c>
      <c r="I113" s="51"/>
      <c r="J113" s="75">
        <v>171648151.43285102</v>
      </c>
      <c r="K113" s="55"/>
      <c r="L113" s="56">
        <f t="shared" si="0"/>
        <v>1284169823.7954137</v>
      </c>
    </row>
    <row r="114" spans="1:12" ht="36" x14ac:dyDescent="0.35">
      <c r="A114" s="1"/>
      <c r="B114" s="25">
        <v>45530</v>
      </c>
      <c r="C114" s="50">
        <v>2668</v>
      </c>
      <c r="D114" s="51"/>
      <c r="E114" s="52" t="s">
        <v>164</v>
      </c>
      <c r="F114" s="61" t="s">
        <v>200</v>
      </c>
      <c r="G114" s="51"/>
      <c r="H114" s="54" t="s">
        <v>201</v>
      </c>
      <c r="I114" s="51"/>
      <c r="J114" s="75"/>
      <c r="K114" s="55">
        <v>236826</v>
      </c>
      <c r="L114" s="56">
        <f t="shared" si="0"/>
        <v>1283932997.7954137</v>
      </c>
    </row>
    <row r="115" spans="1:12" ht="37.5" customHeight="1" x14ac:dyDescent="0.35">
      <c r="A115" s="1"/>
      <c r="B115" s="25">
        <v>45530</v>
      </c>
      <c r="C115" s="50">
        <v>2672</v>
      </c>
      <c r="D115" s="51"/>
      <c r="E115" s="52" t="s">
        <v>107</v>
      </c>
      <c r="F115" s="61" t="s">
        <v>108</v>
      </c>
      <c r="G115" s="51"/>
      <c r="H115" s="54" t="s">
        <v>202</v>
      </c>
      <c r="I115" s="51"/>
      <c r="J115" s="75"/>
      <c r="K115" s="55">
        <v>23600</v>
      </c>
      <c r="L115" s="56">
        <f t="shared" si="0"/>
        <v>1283909397.7954137</v>
      </c>
    </row>
    <row r="116" spans="1:12" ht="18" x14ac:dyDescent="0.35">
      <c r="A116" s="1"/>
      <c r="B116" s="25">
        <v>45530</v>
      </c>
      <c r="C116" s="50">
        <v>2674</v>
      </c>
      <c r="D116" s="51"/>
      <c r="E116" s="52" t="s">
        <v>203</v>
      </c>
      <c r="F116" s="61" t="s">
        <v>160</v>
      </c>
      <c r="G116" s="51"/>
      <c r="H116" s="54" t="s">
        <v>204</v>
      </c>
      <c r="I116" s="51"/>
      <c r="J116" s="75"/>
      <c r="K116" s="55">
        <v>156263.07</v>
      </c>
      <c r="L116" s="56">
        <f t="shared" si="0"/>
        <v>1283753134.7254138</v>
      </c>
    </row>
    <row r="117" spans="1:12" ht="18" x14ac:dyDescent="0.35">
      <c r="A117" s="1"/>
      <c r="B117" s="25">
        <v>45530</v>
      </c>
      <c r="C117" s="50">
        <v>2676</v>
      </c>
      <c r="D117" s="51"/>
      <c r="E117" s="51" t="s">
        <v>205</v>
      </c>
      <c r="F117" s="54" t="s">
        <v>206</v>
      </c>
      <c r="G117" s="51"/>
      <c r="H117" s="54" t="s">
        <v>207</v>
      </c>
      <c r="I117" s="51"/>
      <c r="J117" s="75"/>
      <c r="K117" s="55">
        <v>64239.199999999997</v>
      </c>
      <c r="L117" s="56">
        <f t="shared" si="0"/>
        <v>1283688895.5254138</v>
      </c>
    </row>
    <row r="118" spans="1:12" ht="36" x14ac:dyDescent="0.35">
      <c r="A118" s="1"/>
      <c r="B118" s="25">
        <v>45530</v>
      </c>
      <c r="C118" s="50">
        <v>2679</v>
      </c>
      <c r="D118" s="51"/>
      <c r="E118" s="51" t="s">
        <v>205</v>
      </c>
      <c r="F118" s="54" t="s">
        <v>208</v>
      </c>
      <c r="G118" s="51"/>
      <c r="H118" s="54" t="s">
        <v>209</v>
      </c>
      <c r="I118" s="51"/>
      <c r="J118" s="75"/>
      <c r="K118" s="55">
        <v>161733.35</v>
      </c>
      <c r="L118" s="56">
        <f t="shared" si="0"/>
        <v>1283527162.1754138</v>
      </c>
    </row>
    <row r="119" spans="1:12" ht="36" x14ac:dyDescent="0.35">
      <c r="A119" s="1"/>
      <c r="B119" s="25">
        <v>45530</v>
      </c>
      <c r="C119" s="50">
        <v>2682</v>
      </c>
      <c r="D119" s="51"/>
      <c r="E119" s="52" t="s">
        <v>210</v>
      </c>
      <c r="F119" s="61" t="s">
        <v>206</v>
      </c>
      <c r="G119" s="51"/>
      <c r="H119" s="54" t="s">
        <v>211</v>
      </c>
      <c r="I119" s="51"/>
      <c r="J119" s="75"/>
      <c r="K119" s="55">
        <v>61690.400000000001</v>
      </c>
      <c r="L119" s="56">
        <f t="shared" si="0"/>
        <v>1283465471.7754138</v>
      </c>
    </row>
    <row r="120" spans="1:12" ht="18" x14ac:dyDescent="0.35">
      <c r="A120" s="1"/>
      <c r="B120" s="25">
        <v>45530</v>
      </c>
      <c r="C120" s="50">
        <v>2684</v>
      </c>
      <c r="D120" s="51"/>
      <c r="E120" s="52" t="s">
        <v>212</v>
      </c>
      <c r="F120" s="52" t="s">
        <v>213</v>
      </c>
      <c r="G120" s="51"/>
      <c r="H120" s="54" t="s">
        <v>214</v>
      </c>
      <c r="I120" s="51"/>
      <c r="J120" s="75"/>
      <c r="K120" s="55">
        <v>623040</v>
      </c>
      <c r="L120" s="56">
        <f t="shared" si="0"/>
        <v>1282842431.7754138</v>
      </c>
    </row>
    <row r="121" spans="1:12" ht="18" x14ac:dyDescent="0.35">
      <c r="A121" s="1"/>
      <c r="B121" s="25">
        <v>45530</v>
      </c>
      <c r="C121" s="50">
        <v>2686</v>
      </c>
      <c r="D121" s="51"/>
      <c r="E121" s="51" t="s">
        <v>215</v>
      </c>
      <c r="F121" s="61" t="s">
        <v>216</v>
      </c>
      <c r="G121" s="51"/>
      <c r="H121" s="54" t="s">
        <v>217</v>
      </c>
      <c r="I121" s="51"/>
      <c r="J121" s="75"/>
      <c r="K121" s="55">
        <v>155778.82999999999</v>
      </c>
      <c r="L121" s="56">
        <f t="shared" si="0"/>
        <v>1282686652.9454138</v>
      </c>
    </row>
    <row r="122" spans="1:12" ht="18" x14ac:dyDescent="0.35">
      <c r="A122" s="1"/>
      <c r="B122" s="25">
        <v>45530</v>
      </c>
      <c r="C122" s="50">
        <v>2688</v>
      </c>
      <c r="D122" s="50"/>
      <c r="E122" s="51" t="s">
        <v>167</v>
      </c>
      <c r="F122" s="61" t="s">
        <v>218</v>
      </c>
      <c r="G122" s="51"/>
      <c r="H122" s="54" t="s">
        <v>219</v>
      </c>
      <c r="I122" s="51"/>
      <c r="J122" s="55"/>
      <c r="K122" s="55">
        <v>3044.4</v>
      </c>
      <c r="L122" s="56">
        <f t="shared" si="0"/>
        <v>1282683608.5454137</v>
      </c>
    </row>
    <row r="123" spans="1:12" ht="18" x14ac:dyDescent="0.35">
      <c r="A123" s="1"/>
      <c r="B123" s="25">
        <v>45530</v>
      </c>
      <c r="C123" s="50">
        <v>2690</v>
      </c>
      <c r="D123" s="50"/>
      <c r="E123" s="51" t="s">
        <v>220</v>
      </c>
      <c r="F123" s="61" t="s">
        <v>221</v>
      </c>
      <c r="G123" s="51"/>
      <c r="H123" s="54" t="s">
        <v>222</v>
      </c>
      <c r="I123" s="51"/>
      <c r="J123" s="55"/>
      <c r="K123" s="55">
        <v>38232</v>
      </c>
      <c r="L123" s="56">
        <f t="shared" si="0"/>
        <v>1282645376.5454137</v>
      </c>
    </row>
    <row r="124" spans="1:12" ht="36" x14ac:dyDescent="0.35">
      <c r="A124" s="1"/>
      <c r="B124" s="25">
        <v>45530</v>
      </c>
      <c r="C124" s="50">
        <v>2692</v>
      </c>
      <c r="D124" s="50"/>
      <c r="E124" s="52" t="s">
        <v>139</v>
      </c>
      <c r="F124" s="61" t="s">
        <v>91</v>
      </c>
      <c r="G124" s="51"/>
      <c r="H124" s="54" t="s">
        <v>223</v>
      </c>
      <c r="I124" s="51"/>
      <c r="J124" s="55"/>
      <c r="K124" s="55">
        <v>2190000</v>
      </c>
      <c r="L124" s="56">
        <f t="shared" si="0"/>
        <v>1280455376.5454137</v>
      </c>
    </row>
    <row r="125" spans="1:12" ht="36" x14ac:dyDescent="0.35">
      <c r="A125" s="1"/>
      <c r="B125" s="25">
        <v>45531</v>
      </c>
      <c r="C125" s="50">
        <v>2700</v>
      </c>
      <c r="D125" s="50"/>
      <c r="E125" s="52" t="s">
        <v>220</v>
      </c>
      <c r="F125" s="61" t="s">
        <v>224</v>
      </c>
      <c r="G125" s="51"/>
      <c r="H125" s="54" t="s">
        <v>225</v>
      </c>
      <c r="I125" s="51"/>
      <c r="J125" s="55"/>
      <c r="K125" s="55">
        <v>30455.8</v>
      </c>
      <c r="L125" s="56">
        <f t="shared" si="0"/>
        <v>1280424920.7454138</v>
      </c>
    </row>
    <row r="126" spans="1:12" ht="36" x14ac:dyDescent="0.35">
      <c r="A126" s="1"/>
      <c r="B126" s="25">
        <v>45531</v>
      </c>
      <c r="C126" s="50">
        <v>2702</v>
      </c>
      <c r="D126" s="50"/>
      <c r="E126" s="52" t="s">
        <v>101</v>
      </c>
      <c r="F126" s="61" t="s">
        <v>226</v>
      </c>
      <c r="G126" s="51"/>
      <c r="H126" s="54" t="s">
        <v>227</v>
      </c>
      <c r="I126" s="51"/>
      <c r="J126" s="55"/>
      <c r="K126" s="55">
        <v>282768.28999999998</v>
      </c>
      <c r="L126" s="56">
        <f t="shared" si="0"/>
        <v>1280142152.4554138</v>
      </c>
    </row>
    <row r="127" spans="1:12" ht="36" x14ac:dyDescent="0.35">
      <c r="A127" s="1"/>
      <c r="B127" s="25">
        <v>45531</v>
      </c>
      <c r="C127" s="50">
        <v>2706</v>
      </c>
      <c r="D127" s="50"/>
      <c r="E127" s="52" t="s">
        <v>99</v>
      </c>
      <c r="F127" s="61" t="s">
        <v>91</v>
      </c>
      <c r="G127" s="51"/>
      <c r="H127" s="54" t="s">
        <v>228</v>
      </c>
      <c r="I127" s="51"/>
      <c r="J127" s="55"/>
      <c r="K127" s="55">
        <v>299480.05</v>
      </c>
      <c r="L127" s="56">
        <f t="shared" si="0"/>
        <v>1279842672.4054139</v>
      </c>
    </row>
    <row r="128" spans="1:12" ht="36" x14ac:dyDescent="0.35">
      <c r="A128" s="1"/>
      <c r="B128" s="25">
        <v>45532</v>
      </c>
      <c r="C128" s="50">
        <v>2719</v>
      </c>
      <c r="D128" s="50"/>
      <c r="E128" s="52" t="s">
        <v>139</v>
      </c>
      <c r="F128" s="61" t="s">
        <v>91</v>
      </c>
      <c r="G128" s="51"/>
      <c r="H128" s="54" t="s">
        <v>229</v>
      </c>
      <c r="I128" s="51"/>
      <c r="J128" s="55"/>
      <c r="K128" s="55">
        <v>13055000</v>
      </c>
      <c r="L128" s="56">
        <f t="shared" si="0"/>
        <v>1266787672.4054139</v>
      </c>
    </row>
    <row r="129" spans="1:14" ht="36" x14ac:dyDescent="0.35">
      <c r="A129" s="1"/>
      <c r="B129" s="25">
        <v>45532</v>
      </c>
      <c r="C129" s="50">
        <v>2724</v>
      </c>
      <c r="D129" s="50"/>
      <c r="E129" s="52" t="s">
        <v>124</v>
      </c>
      <c r="F129" s="61" t="s">
        <v>230</v>
      </c>
      <c r="G129" s="51"/>
      <c r="H129" s="54" t="s">
        <v>231</v>
      </c>
      <c r="I129" s="51"/>
      <c r="J129" s="55"/>
      <c r="K129" s="55">
        <v>15106220.789999999</v>
      </c>
      <c r="L129" s="56">
        <f t="shared" si="0"/>
        <v>1251681451.6154139</v>
      </c>
    </row>
    <row r="130" spans="1:14" ht="50.25" customHeight="1" x14ac:dyDescent="0.35">
      <c r="A130" s="1"/>
      <c r="B130" s="25">
        <v>45533</v>
      </c>
      <c r="C130" s="50">
        <v>2729</v>
      </c>
      <c r="D130" s="50"/>
      <c r="E130" s="52" t="s">
        <v>232</v>
      </c>
      <c r="F130" s="54" t="s">
        <v>233</v>
      </c>
      <c r="G130" s="51"/>
      <c r="H130" s="54" t="s">
        <v>234</v>
      </c>
      <c r="I130" s="51"/>
      <c r="J130" s="55"/>
      <c r="K130" s="55">
        <v>10146814.33</v>
      </c>
      <c r="L130" s="56">
        <f t="shared" si="0"/>
        <v>1241534637.285414</v>
      </c>
    </row>
    <row r="131" spans="1:14" ht="36" x14ac:dyDescent="0.35">
      <c r="A131" s="1"/>
      <c r="B131" s="25">
        <v>45533</v>
      </c>
      <c r="C131" s="50">
        <v>2734</v>
      </c>
      <c r="D131" s="50"/>
      <c r="E131" s="51" t="s">
        <v>235</v>
      </c>
      <c r="F131" s="54" t="s">
        <v>236</v>
      </c>
      <c r="G131" s="51"/>
      <c r="H131" s="54" t="s">
        <v>237</v>
      </c>
      <c r="I131" s="51"/>
      <c r="J131" s="55"/>
      <c r="K131" s="55">
        <v>2013153.6</v>
      </c>
      <c r="L131" s="56">
        <f t="shared" ref="L131:L145" si="1">L130+J131-K131</f>
        <v>1239521483.6854141</v>
      </c>
    </row>
    <row r="132" spans="1:14" ht="57" customHeight="1" x14ac:dyDescent="0.35">
      <c r="A132" s="1"/>
      <c r="B132" s="25">
        <v>45533</v>
      </c>
      <c r="C132" s="50">
        <v>2740</v>
      </c>
      <c r="D132" s="50"/>
      <c r="E132" s="52" t="s">
        <v>238</v>
      </c>
      <c r="F132" s="61" t="s">
        <v>239</v>
      </c>
      <c r="G132" s="51"/>
      <c r="H132" s="54" t="s">
        <v>240</v>
      </c>
      <c r="I132" s="51"/>
      <c r="J132" s="55"/>
      <c r="K132" s="55">
        <v>11246841.68</v>
      </c>
      <c r="L132" s="56">
        <f t="shared" si="1"/>
        <v>1228274642.005414</v>
      </c>
    </row>
    <row r="133" spans="1:14" ht="57" customHeight="1" x14ac:dyDescent="0.35">
      <c r="A133" s="1"/>
      <c r="B133" s="25">
        <v>45533</v>
      </c>
      <c r="C133" s="50">
        <v>2746</v>
      </c>
      <c r="D133" s="50"/>
      <c r="E133" s="52" t="s">
        <v>122</v>
      </c>
      <c r="F133" s="61" t="s">
        <v>91</v>
      </c>
      <c r="G133" s="51"/>
      <c r="H133" s="54" t="s">
        <v>123</v>
      </c>
      <c r="I133" s="51"/>
      <c r="J133" s="55"/>
      <c r="K133" s="55">
        <v>16612.830000000002</v>
      </c>
      <c r="L133" s="56">
        <f t="shared" si="1"/>
        <v>1228258029.1754141</v>
      </c>
    </row>
    <row r="134" spans="1:14" ht="51" customHeight="1" x14ac:dyDescent="0.35">
      <c r="A134" s="1"/>
      <c r="B134" s="25">
        <v>45533</v>
      </c>
      <c r="C134" s="50">
        <v>2751</v>
      </c>
      <c r="D134" s="50"/>
      <c r="E134" s="51" t="s">
        <v>241</v>
      </c>
      <c r="F134" s="61" t="s">
        <v>242</v>
      </c>
      <c r="G134" s="51"/>
      <c r="H134" s="54" t="s">
        <v>243</v>
      </c>
      <c r="I134" s="51"/>
      <c r="J134" s="55"/>
      <c r="K134" s="55">
        <v>1942097.42</v>
      </c>
      <c r="L134" s="56">
        <f t="shared" si="1"/>
        <v>1226315931.755414</v>
      </c>
    </row>
    <row r="135" spans="1:14" ht="51" customHeight="1" x14ac:dyDescent="0.35">
      <c r="A135" s="1"/>
      <c r="B135" s="25">
        <v>45533</v>
      </c>
      <c r="C135" s="50">
        <v>2755</v>
      </c>
      <c r="D135" s="50"/>
      <c r="E135" s="51" t="s">
        <v>110</v>
      </c>
      <c r="F135" s="61" t="s">
        <v>244</v>
      </c>
      <c r="G135" s="51"/>
      <c r="H135" s="54" t="s">
        <v>245</v>
      </c>
      <c r="I135" s="51"/>
      <c r="J135" s="55"/>
      <c r="K135" s="55">
        <v>141600</v>
      </c>
      <c r="L135" s="56">
        <f t="shared" si="1"/>
        <v>1226174331.755414</v>
      </c>
    </row>
    <row r="136" spans="1:14" ht="51" customHeight="1" x14ac:dyDescent="0.35">
      <c r="A136" s="1"/>
      <c r="B136" s="25">
        <v>45533</v>
      </c>
      <c r="C136" s="50">
        <v>2758</v>
      </c>
      <c r="D136" s="50"/>
      <c r="E136" s="52" t="s">
        <v>246</v>
      </c>
      <c r="F136" s="61" t="s">
        <v>247</v>
      </c>
      <c r="G136" s="51"/>
      <c r="H136" s="54" t="s">
        <v>248</v>
      </c>
      <c r="I136" s="51"/>
      <c r="J136" s="55"/>
      <c r="K136" s="55">
        <v>18078.150000000001</v>
      </c>
      <c r="L136" s="56">
        <f t="shared" si="1"/>
        <v>1226156253.6054139</v>
      </c>
    </row>
    <row r="137" spans="1:14" ht="51" customHeight="1" x14ac:dyDescent="0.35">
      <c r="A137" s="1"/>
      <c r="B137" s="25">
        <v>45533</v>
      </c>
      <c r="C137" s="50">
        <v>2763</v>
      </c>
      <c r="D137" s="50"/>
      <c r="E137" s="52" t="s">
        <v>107</v>
      </c>
      <c r="F137" s="61" t="s">
        <v>108</v>
      </c>
      <c r="G137" s="51"/>
      <c r="H137" s="54" t="s">
        <v>249</v>
      </c>
      <c r="I137" s="51"/>
      <c r="J137" s="55"/>
      <c r="K137" s="55">
        <v>11800</v>
      </c>
      <c r="L137" s="56">
        <f t="shared" si="1"/>
        <v>1226144453.6054139</v>
      </c>
    </row>
    <row r="138" spans="1:14" ht="36" x14ac:dyDescent="0.35">
      <c r="A138" s="1"/>
      <c r="B138" s="25">
        <v>45534</v>
      </c>
      <c r="C138" s="50">
        <v>2770</v>
      </c>
      <c r="D138" s="50"/>
      <c r="E138" s="51" t="s">
        <v>250</v>
      </c>
      <c r="F138" s="61" t="s">
        <v>251</v>
      </c>
      <c r="G138" s="51"/>
      <c r="H138" s="54" t="s">
        <v>252</v>
      </c>
      <c r="I138" s="51"/>
      <c r="J138" s="55"/>
      <c r="K138" s="55">
        <v>8677440.3499999996</v>
      </c>
      <c r="L138" s="56">
        <f t="shared" si="1"/>
        <v>1217467013.255414</v>
      </c>
    </row>
    <row r="139" spans="1:14" ht="36" x14ac:dyDescent="0.35">
      <c r="A139" s="1"/>
      <c r="B139" s="25">
        <v>45534</v>
      </c>
      <c r="C139" s="50">
        <v>2777</v>
      </c>
      <c r="D139" s="50"/>
      <c r="E139" s="61" t="s">
        <v>127</v>
      </c>
      <c r="F139" s="61" t="s">
        <v>253</v>
      </c>
      <c r="G139" s="51"/>
      <c r="H139" s="54" t="s">
        <v>254</v>
      </c>
      <c r="I139" s="51"/>
      <c r="J139" s="55"/>
      <c r="K139" s="55">
        <v>8258948.54</v>
      </c>
      <c r="L139" s="56">
        <f t="shared" si="1"/>
        <v>1209208064.715414</v>
      </c>
    </row>
    <row r="140" spans="1:14" ht="36" x14ac:dyDescent="0.35">
      <c r="A140" s="1"/>
      <c r="B140" s="25">
        <v>45534</v>
      </c>
      <c r="C140" s="50">
        <v>2779</v>
      </c>
      <c r="D140" s="50"/>
      <c r="E140" s="52" t="s">
        <v>255</v>
      </c>
      <c r="F140" s="54" t="s">
        <v>256</v>
      </c>
      <c r="G140" s="51"/>
      <c r="H140" s="54" t="s">
        <v>257</v>
      </c>
      <c r="I140" s="51"/>
      <c r="J140" s="55"/>
      <c r="K140" s="55">
        <v>31329.24</v>
      </c>
      <c r="L140" s="56">
        <f t="shared" si="1"/>
        <v>1209176735.475414</v>
      </c>
    </row>
    <row r="141" spans="1:14" ht="18" x14ac:dyDescent="0.35">
      <c r="A141" s="1"/>
      <c r="B141" s="25">
        <v>45534</v>
      </c>
      <c r="C141" s="50">
        <v>2781</v>
      </c>
      <c r="D141" s="50"/>
      <c r="E141" s="51" t="s">
        <v>258</v>
      </c>
      <c r="F141" s="54" t="s">
        <v>259</v>
      </c>
      <c r="G141" s="51"/>
      <c r="H141" s="54" t="s">
        <v>260</v>
      </c>
      <c r="I141" s="51"/>
      <c r="J141" s="55"/>
      <c r="K141" s="55">
        <v>20060</v>
      </c>
      <c r="L141" s="56">
        <f t="shared" si="1"/>
        <v>1209156675.475414</v>
      </c>
    </row>
    <row r="142" spans="1:14" ht="36" x14ac:dyDescent="0.35">
      <c r="A142" s="1"/>
      <c r="B142" s="25">
        <v>45534</v>
      </c>
      <c r="C142" s="50">
        <v>2783</v>
      </c>
      <c r="D142" s="50"/>
      <c r="E142" s="61" t="s">
        <v>113</v>
      </c>
      <c r="F142" s="61" t="s">
        <v>224</v>
      </c>
      <c r="G142" s="51"/>
      <c r="H142" s="54" t="s">
        <v>261</v>
      </c>
      <c r="I142" s="51"/>
      <c r="J142" s="55"/>
      <c r="K142" s="55">
        <v>142190</v>
      </c>
      <c r="L142" s="56">
        <f t="shared" si="1"/>
        <v>1209014485.475414</v>
      </c>
      <c r="N142" s="76"/>
    </row>
    <row r="143" spans="1:14" ht="49.5" customHeight="1" x14ac:dyDescent="0.35">
      <c r="A143" s="1"/>
      <c r="B143" s="25">
        <v>45534</v>
      </c>
      <c r="C143" s="50">
        <v>2795</v>
      </c>
      <c r="D143" s="50"/>
      <c r="E143" s="61" t="s">
        <v>262</v>
      </c>
      <c r="F143" s="61" t="s">
        <v>263</v>
      </c>
      <c r="G143" s="51"/>
      <c r="H143" s="54" t="s">
        <v>264</v>
      </c>
      <c r="I143" s="51"/>
      <c r="J143" s="55"/>
      <c r="K143" s="55">
        <v>48295600.659999996</v>
      </c>
      <c r="L143" s="56">
        <f t="shared" si="1"/>
        <v>1160718884.815414</v>
      </c>
      <c r="N143" s="76"/>
    </row>
    <row r="144" spans="1:14" ht="36" x14ac:dyDescent="0.35">
      <c r="A144" s="1"/>
      <c r="B144" s="25">
        <v>45534</v>
      </c>
      <c r="C144" s="50">
        <v>2799</v>
      </c>
      <c r="D144" s="50"/>
      <c r="E144" s="61" t="s">
        <v>265</v>
      </c>
      <c r="F144" s="61" t="s">
        <v>266</v>
      </c>
      <c r="G144" s="51"/>
      <c r="H144" s="54" t="s">
        <v>267</v>
      </c>
      <c r="I144" s="51"/>
      <c r="J144" s="55"/>
      <c r="K144" s="55">
        <v>1160561.06</v>
      </c>
      <c r="L144" s="56">
        <f t="shared" si="1"/>
        <v>1159558323.755414</v>
      </c>
      <c r="N144" s="76"/>
    </row>
    <row r="145" spans="1:14" ht="51" customHeight="1" x14ac:dyDescent="0.35">
      <c r="A145" s="1"/>
      <c r="B145" s="25">
        <v>45534</v>
      </c>
      <c r="C145" s="50">
        <v>2804</v>
      </c>
      <c r="D145" s="50"/>
      <c r="E145" s="61" t="s">
        <v>268</v>
      </c>
      <c r="F145" s="61" t="s">
        <v>269</v>
      </c>
      <c r="G145" s="51"/>
      <c r="H145" s="54" t="s">
        <v>270</v>
      </c>
      <c r="I145" s="51"/>
      <c r="J145" s="55"/>
      <c r="K145" s="55">
        <v>13680818.33</v>
      </c>
      <c r="L145" s="56">
        <f t="shared" si="1"/>
        <v>1145877505.4254141</v>
      </c>
      <c r="N145" s="76"/>
    </row>
    <row r="146" spans="1:14" ht="18.75" thickBot="1" x14ac:dyDescent="0.3">
      <c r="B146" s="79" t="s">
        <v>70</v>
      </c>
      <c r="C146" s="79"/>
      <c r="D146" s="79"/>
      <c r="E146" s="79"/>
      <c r="F146" s="79"/>
      <c r="G146" s="79"/>
      <c r="H146" s="79"/>
      <c r="I146" s="80"/>
      <c r="J146" s="81">
        <f>SUM(J65:J145)</f>
        <v>387652647.51605999</v>
      </c>
      <c r="K146" s="81">
        <f>SUM(K65:K145)</f>
        <v>237032372.99000004</v>
      </c>
      <c r="L146" s="81">
        <f>+L145</f>
        <v>1145877505.4254141</v>
      </c>
    </row>
    <row r="147" spans="1:14" ht="18.75" thickTop="1" x14ac:dyDescent="0.35">
      <c r="B147" s="1"/>
      <c r="C147" s="1"/>
      <c r="D147" s="1"/>
      <c r="E147" s="1"/>
      <c r="F147" s="1"/>
      <c r="G147" s="1"/>
      <c r="H147" s="1"/>
      <c r="I147" s="1"/>
      <c r="J147" s="5"/>
      <c r="K147" s="5"/>
      <c r="L147" s="1"/>
    </row>
    <row r="148" spans="1:14" ht="18" x14ac:dyDescent="0.35">
      <c r="B148" s="1"/>
      <c r="C148" s="1"/>
      <c r="D148" s="1"/>
      <c r="E148" s="1"/>
      <c r="F148" s="1"/>
      <c r="G148" s="1"/>
      <c r="H148" s="1"/>
      <c r="I148" s="1"/>
      <c r="J148" s="5"/>
      <c r="L148" s="1"/>
      <c r="M148" s="5"/>
    </row>
    <row r="149" spans="1:14" ht="18" x14ac:dyDescent="0.35">
      <c r="B149" s="1"/>
      <c r="E149" s="1"/>
      <c r="F149" s="1"/>
      <c r="G149" s="1"/>
      <c r="H149" s="1"/>
      <c r="I149" s="1"/>
      <c r="J149" s="5"/>
      <c r="M149" s="5"/>
    </row>
    <row r="150" spans="1:14" ht="18" x14ac:dyDescent="0.35">
      <c r="B150" s="1"/>
      <c r="C150" s="39" t="s">
        <v>71</v>
      </c>
      <c r="D150" s="39"/>
      <c r="E150" s="39"/>
      <c r="G150" s="1"/>
      <c r="H150" s="40" t="s">
        <v>72</v>
      </c>
      <c r="I150" s="1"/>
      <c r="K150" s="39" t="s">
        <v>72</v>
      </c>
      <c r="L150" s="39"/>
    </row>
    <row r="151" spans="1:14" ht="18" x14ac:dyDescent="0.35">
      <c r="B151" s="1"/>
      <c r="C151" s="41" t="s">
        <v>73</v>
      </c>
      <c r="D151" s="41"/>
      <c r="E151" s="41"/>
      <c r="G151" s="42"/>
      <c r="H151" s="43" t="s">
        <v>74</v>
      </c>
      <c r="I151" s="1"/>
      <c r="J151" s="1"/>
      <c r="K151" s="41" t="s">
        <v>75</v>
      </c>
      <c r="L151" s="41"/>
    </row>
    <row r="152" spans="1:14" ht="18" x14ac:dyDescent="0.35">
      <c r="B152" s="1"/>
      <c r="C152" s="2" t="s">
        <v>76</v>
      </c>
      <c r="D152" s="2"/>
      <c r="E152" s="2"/>
      <c r="G152" s="42"/>
      <c r="H152" s="42" t="s">
        <v>77</v>
      </c>
      <c r="I152" s="1"/>
      <c r="J152" s="1"/>
      <c r="K152" s="2" t="s">
        <v>78</v>
      </c>
      <c r="L152" s="2"/>
    </row>
    <row r="153" spans="1:14" ht="18" x14ac:dyDescent="0.35">
      <c r="B153" s="1"/>
      <c r="C153" s="1"/>
      <c r="D153" s="1"/>
      <c r="E153" s="1"/>
      <c r="F153" s="1"/>
      <c r="G153" s="1"/>
      <c r="H153" s="1"/>
      <c r="I153" s="1"/>
      <c r="J153" s="5"/>
      <c r="K153" s="5"/>
      <c r="L153" s="1"/>
      <c r="N153" s="76"/>
    </row>
    <row r="154" spans="1:14" x14ac:dyDescent="0.25">
      <c r="N154" s="49"/>
    </row>
    <row r="155" spans="1:14" x14ac:dyDescent="0.25">
      <c r="L155" s="49"/>
    </row>
    <row r="156" spans="1:14" x14ac:dyDescent="0.25">
      <c r="K156" s="76"/>
    </row>
    <row r="157" spans="1:14" x14ac:dyDescent="0.25">
      <c r="K157" s="82"/>
    </row>
    <row r="159" spans="1:14" x14ac:dyDescent="0.25">
      <c r="K159" s="76"/>
    </row>
  </sheetData>
  <mergeCells count="22">
    <mergeCell ref="C152:E152"/>
    <mergeCell ref="K152:L152"/>
    <mergeCell ref="B61:L61"/>
    <mergeCell ref="B62:L62"/>
    <mergeCell ref="B146:H146"/>
    <mergeCell ref="C150:E150"/>
    <mergeCell ref="K150:L150"/>
    <mergeCell ref="C151:E151"/>
    <mergeCell ref="K151:L151"/>
    <mergeCell ref="C55:E55"/>
    <mergeCell ref="K55:L55"/>
    <mergeCell ref="C56:E56"/>
    <mergeCell ref="K56:L56"/>
    <mergeCell ref="B59:L59"/>
    <mergeCell ref="B60:L60"/>
    <mergeCell ref="B1:L1"/>
    <mergeCell ref="B2:L2"/>
    <mergeCell ref="B3:L3"/>
    <mergeCell ref="B4:L4"/>
    <mergeCell ref="B50:H50"/>
    <mergeCell ref="C54:E54"/>
    <mergeCell ref="K54:L54"/>
  </mergeCells>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A67197B9F63E4439ECC38305FA8EACE" ma:contentTypeVersion="18" ma:contentTypeDescription="Crear nuevo documento." ma:contentTypeScope="" ma:versionID="90698beef82e3fce4d96fe36480e5208">
  <xsd:schema xmlns:xsd="http://www.w3.org/2001/XMLSchema" xmlns:xs="http://www.w3.org/2001/XMLSchema" xmlns:p="http://schemas.microsoft.com/office/2006/metadata/properties" xmlns:ns2="8dbb31fa-c118-4266-b530-fff03941bcda" xmlns:ns3="de894e15-ba27-4bdb-b4b8-8efc34bc9aed" targetNamespace="http://schemas.microsoft.com/office/2006/metadata/properties" ma:root="true" ma:fieldsID="5d1b8edfaf72ef6542ecf87aa05e61ec" ns2:_="" ns3:_="">
    <xsd:import namespace="8dbb31fa-c118-4266-b530-fff03941bcda"/>
    <xsd:import namespace="de894e15-ba27-4bdb-b4b8-8efc34bc9ae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bb31fa-c118-4266-b530-fff03941bcd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5cc83801-0f8f-45ff-b7e9-4730d4be988a}" ma:internalName="TaxCatchAll" ma:showField="CatchAllData" ma:web="8dbb31fa-c118-4266-b530-fff03941bc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894e15-ba27-4bdb-b4b8-8efc34bc9ae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dfed123-6d25-4f8d-9a79-53e780515e3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e894e15-ba27-4bdb-b4b8-8efc34bc9aed">
      <Terms xmlns="http://schemas.microsoft.com/office/infopath/2007/PartnerControls"/>
    </lcf76f155ced4ddcb4097134ff3c332f>
    <TaxCatchAll xmlns="8dbb31fa-c118-4266-b530-fff03941bcda" xsi:nil="true"/>
  </documentManagement>
</p:properties>
</file>

<file path=customXml/itemProps1.xml><?xml version="1.0" encoding="utf-8"?>
<ds:datastoreItem xmlns:ds="http://schemas.openxmlformats.org/officeDocument/2006/customXml" ds:itemID="{90F5462B-424A-4A1B-8166-E582F129DF73}"/>
</file>

<file path=customXml/itemProps2.xml><?xml version="1.0" encoding="utf-8"?>
<ds:datastoreItem xmlns:ds="http://schemas.openxmlformats.org/officeDocument/2006/customXml" ds:itemID="{35D84918-23D8-4B87-9A22-5AD63621FFEA}"/>
</file>

<file path=customXml/itemProps3.xml><?xml version="1.0" encoding="utf-8"?>
<ds:datastoreItem xmlns:ds="http://schemas.openxmlformats.org/officeDocument/2006/customXml" ds:itemID="{AD916174-3ED4-42C0-83E3-1AFB6B2A734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Anyolani Germosén</dc:creator>
  <cp:lastModifiedBy>Anyolani Germosén</cp:lastModifiedBy>
  <dcterms:created xsi:type="dcterms:W3CDTF">2015-06-05T18:19:34Z</dcterms:created>
  <dcterms:modified xsi:type="dcterms:W3CDTF">2024-09-03T17:22:24Z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0x010100CA67197B9F63E4439ECC38305FA8EACE</vt:lpwstr>
  </property>
  <property fmtid="{D5CDD505-2E9C-101B-9397-08002B2CF9AE}" pid="3" name="MediaServiceImageTags">
    <vt:lpwstr/>
  </property>
</Properties>
</file>