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3/Informacion al potal 2023/12. Diciembre 2023/"/>
    </mc:Choice>
  </mc:AlternateContent>
  <xr:revisionPtr revIDLastSave="3" documentId="11_ACA53B57F9CC04294F3DF43E608DEF7633649DDF" xr6:coauthVersionLast="47" xr6:coauthVersionMax="47" xr10:uidLastSave="{C56D7019-8314-4955-8D48-3AF827C9744F}"/>
  <bookViews>
    <workbookView xWindow="-120" yWindow="-120" windowWidth="24240" windowHeight="13140" xr2:uid="{00000000-000D-0000-FFFF-FFFF00000000}"/>
  </bookViews>
  <sheets>
    <sheet name="Diciembre 2023"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9" i="1" l="1"/>
  <c r="J319" i="1"/>
  <c r="L180" i="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6" i="1" s="1"/>
  <c r="L207" i="1" s="1"/>
  <c r="L208" i="1" s="1"/>
  <c r="L209" i="1" s="1"/>
  <c r="L210" i="1" s="1"/>
  <c r="L211" i="1" s="1"/>
  <c r="L212" i="1" s="1"/>
  <c r="L213" i="1" s="1"/>
  <c r="L214" i="1" s="1"/>
  <c r="L215" i="1" s="1"/>
  <c r="L216" i="1" s="1"/>
  <c r="L217" i="1" s="1"/>
  <c r="L218" i="1" s="1"/>
  <c r="L219" i="1" s="1"/>
  <c r="L220" i="1" s="1"/>
  <c r="L221" i="1" s="1"/>
  <c r="L222" i="1" s="1"/>
  <c r="L223" i="1" s="1"/>
  <c r="L224" i="1" s="1"/>
  <c r="L225" i="1" s="1"/>
  <c r="L226" i="1" s="1"/>
  <c r="L227" i="1" s="1"/>
  <c r="L228" i="1" s="1"/>
  <c r="L229" i="1" s="1"/>
  <c r="L230" i="1" s="1"/>
  <c r="L231" i="1" s="1"/>
  <c r="L232" i="1" s="1"/>
  <c r="L233" i="1" s="1"/>
  <c r="L234" i="1" s="1"/>
  <c r="L235" i="1" s="1"/>
  <c r="L236" i="1" s="1"/>
  <c r="L237" i="1" s="1"/>
  <c r="L238" i="1" s="1"/>
  <c r="L239" i="1" s="1"/>
  <c r="L240" i="1" s="1"/>
  <c r="L241" i="1" s="1"/>
  <c r="L242" i="1" s="1"/>
  <c r="L243" i="1" s="1"/>
  <c r="L244" i="1" s="1"/>
  <c r="L245" i="1" s="1"/>
  <c r="L246" i="1" s="1"/>
  <c r="L247" i="1" s="1"/>
  <c r="L248" i="1" s="1"/>
  <c r="L249" i="1" s="1"/>
  <c r="L250" i="1" s="1"/>
  <c r="L251" i="1" s="1"/>
  <c r="L252" i="1" s="1"/>
  <c r="L253" i="1" s="1"/>
  <c r="L254" i="1" s="1"/>
  <c r="L255" i="1" s="1"/>
  <c r="L256" i="1" s="1"/>
  <c r="L257" i="1" s="1"/>
  <c r="L258" i="1" s="1"/>
  <c r="L259" i="1" s="1"/>
  <c r="L260" i="1" s="1"/>
  <c r="L261" i="1" s="1"/>
  <c r="L262" i="1" s="1"/>
  <c r="L263" i="1" s="1"/>
  <c r="L264" i="1" s="1"/>
  <c r="L265" i="1" s="1"/>
  <c r="L266" i="1" s="1"/>
  <c r="L267" i="1" s="1"/>
  <c r="L268" i="1" s="1"/>
  <c r="L269" i="1" s="1"/>
  <c r="L270" i="1" s="1"/>
  <c r="L271" i="1" s="1"/>
  <c r="L272" i="1" s="1"/>
  <c r="L273" i="1" s="1"/>
  <c r="L274" i="1" s="1"/>
  <c r="L275" i="1" s="1"/>
  <c r="L276" i="1" s="1"/>
  <c r="L277" i="1" s="1"/>
  <c r="L278" i="1" s="1"/>
  <c r="L279" i="1" s="1"/>
  <c r="L280" i="1" s="1"/>
  <c r="L281" i="1" s="1"/>
  <c r="L282" i="1" s="1"/>
  <c r="L283" i="1" s="1"/>
  <c r="L284" i="1" s="1"/>
  <c r="L285" i="1" s="1"/>
  <c r="L286" i="1" s="1"/>
  <c r="L287" i="1" s="1"/>
  <c r="L288" i="1" s="1"/>
  <c r="L289" i="1" s="1"/>
  <c r="L290" i="1" s="1"/>
  <c r="L291" i="1" s="1"/>
  <c r="L292" i="1" s="1"/>
  <c r="L293" i="1" s="1"/>
  <c r="L294" i="1" s="1"/>
  <c r="L295" i="1" s="1"/>
  <c r="L296" i="1" s="1"/>
  <c r="L297" i="1" s="1"/>
  <c r="L298" i="1" s="1"/>
  <c r="L299" i="1" s="1"/>
  <c r="L300" i="1" s="1"/>
  <c r="L301" i="1" s="1"/>
  <c r="L302" i="1" s="1"/>
  <c r="L303" i="1" s="1"/>
  <c r="L304" i="1" s="1"/>
  <c r="L305" i="1" s="1"/>
  <c r="L306" i="1" s="1"/>
  <c r="L307" i="1" s="1"/>
  <c r="L308" i="1" s="1"/>
  <c r="L309" i="1" s="1"/>
  <c r="L310" i="1" s="1"/>
  <c r="L311" i="1" s="1"/>
  <c r="L312" i="1" s="1"/>
  <c r="L313" i="1" s="1"/>
  <c r="L314" i="1" s="1"/>
  <c r="L315" i="1" s="1"/>
  <c r="L316" i="1" s="1"/>
  <c r="L317" i="1" s="1"/>
  <c r="L318" i="1" s="1"/>
  <c r="L319" i="1" s="1"/>
  <c r="B177" i="1"/>
  <c r="K159" i="1"/>
  <c r="J159"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alcChain>
</file>

<file path=xl/sharedStrings.xml><?xml version="1.0" encoding="utf-8"?>
<sst xmlns="http://schemas.openxmlformats.org/spreadsheetml/2006/main" count="1064" uniqueCount="613">
  <si>
    <t>INFORME DE TESORERIA</t>
  </si>
  <si>
    <t>INGRESOS Y EGRESOS</t>
  </si>
  <si>
    <t>CUENTA NO. 2400169440 (Fondo Reponible)</t>
  </si>
  <si>
    <t>DICIEMBRE DEL 2023</t>
  </si>
  <si>
    <t>Fecha</t>
  </si>
  <si>
    <t>Transferencia</t>
  </si>
  <si>
    <t>Cheque</t>
  </si>
  <si>
    <t>Referencia</t>
  </si>
  <si>
    <t>Beneficiario</t>
  </si>
  <si>
    <t>Columna1</t>
  </si>
  <si>
    <t>Descripcion</t>
  </si>
  <si>
    <t>Columna2</t>
  </si>
  <si>
    <t>Debito</t>
  </si>
  <si>
    <t>Credito</t>
  </si>
  <si>
    <t>Balance</t>
  </si>
  <si>
    <t>Balance Inicial</t>
  </si>
  <si>
    <t>32870173110</t>
  </si>
  <si>
    <t>Empleados</t>
  </si>
  <si>
    <t>PAGO NOMINA TUBANCOEMPRESAS DO</t>
  </si>
  <si>
    <t>32870172700</t>
  </si>
  <si>
    <t>32870091871</t>
  </si>
  <si>
    <t>32870091299</t>
  </si>
  <si>
    <t>32870090350</t>
  </si>
  <si>
    <t>32870089938</t>
  </si>
  <si>
    <t>32870089197</t>
  </si>
  <si>
    <t>32870015926</t>
  </si>
  <si>
    <t>32870015292</t>
  </si>
  <si>
    <t>32870014834</t>
  </si>
  <si>
    <t>32870013931</t>
  </si>
  <si>
    <t>32870013146</t>
  </si>
  <si>
    <t>32869942208</t>
  </si>
  <si>
    <t>32869941678</t>
  </si>
  <si>
    <t>32869941231</t>
  </si>
  <si>
    <t>32869940762</t>
  </si>
  <si>
    <t>32869940343</t>
  </si>
  <si>
    <t>32869362631</t>
  </si>
  <si>
    <t>32869361622</t>
  </si>
  <si>
    <t>32869361079</t>
  </si>
  <si>
    <t>32869360594</t>
  </si>
  <si>
    <t>32869360095</t>
  </si>
  <si>
    <t>32869186676</t>
  </si>
  <si>
    <t>932870173110</t>
  </si>
  <si>
    <t>DGII</t>
  </si>
  <si>
    <t>COBRO IMP DGII 0.15%_TRANS TUB</t>
  </si>
  <si>
    <t>932870172700</t>
  </si>
  <si>
    <t>932870091871</t>
  </si>
  <si>
    <t>932870091299</t>
  </si>
  <si>
    <t>932870090350</t>
  </si>
  <si>
    <t>932870089938</t>
  </si>
  <si>
    <t>932870089197</t>
  </si>
  <si>
    <t>932870015926</t>
  </si>
  <si>
    <t>932870015292</t>
  </si>
  <si>
    <t>932870014834</t>
  </si>
  <si>
    <t>932870013931</t>
  </si>
  <si>
    <t>932870013146</t>
  </si>
  <si>
    <t>932869942208</t>
  </si>
  <si>
    <t>932869941678</t>
  </si>
  <si>
    <t>932869941231</t>
  </si>
  <si>
    <t>932869940762</t>
  </si>
  <si>
    <t>932869940343</t>
  </si>
  <si>
    <t>932869362631</t>
  </si>
  <si>
    <t>932869361622</t>
  </si>
  <si>
    <t>932869361079</t>
  </si>
  <si>
    <t>932869360594</t>
  </si>
  <si>
    <t>932869360095</t>
  </si>
  <si>
    <t>932869186676</t>
  </si>
  <si>
    <t>4524000000035</t>
  </si>
  <si>
    <t>PAGOS NOMINAS NET-BANKING</t>
  </si>
  <si>
    <t>32903029036</t>
  </si>
  <si>
    <t>32902966022</t>
  </si>
  <si>
    <t>932903029036</t>
  </si>
  <si>
    <t>932902966022</t>
  </si>
  <si>
    <t>32918077655</t>
  </si>
  <si>
    <t>932918077655</t>
  </si>
  <si>
    <t>4524000073824</t>
  </si>
  <si>
    <t>IMP. 0.15-4524000000035</t>
  </si>
  <si>
    <t>32941062896</t>
  </si>
  <si>
    <t>32941062295</t>
  </si>
  <si>
    <t>32941061995</t>
  </si>
  <si>
    <t>32941061629</t>
  </si>
  <si>
    <t>32938519502</t>
  </si>
  <si>
    <t>32938519040</t>
  </si>
  <si>
    <t>32938518570</t>
  </si>
  <si>
    <t>32938411124</t>
  </si>
  <si>
    <t>32938121590</t>
  </si>
  <si>
    <t>CEIZTUR</t>
  </si>
  <si>
    <t>PAGO DGII TUBANCO DOP MARBETE VEHICULO DEL CEIZTUR</t>
  </si>
  <si>
    <t>32931082594</t>
  </si>
  <si>
    <t>TRANSFERENCIA DE FELIPE ALBERTO CRUZ CERDA</t>
  </si>
  <si>
    <t>CK PAGADO EN CAJA</t>
  </si>
  <si>
    <t>932941062896</t>
  </si>
  <si>
    <t>932941062295</t>
  </si>
  <si>
    <t>932941061995</t>
  </si>
  <si>
    <t>932941061629</t>
  </si>
  <si>
    <t>932938519502</t>
  </si>
  <si>
    <t>932938519040</t>
  </si>
  <si>
    <t>932938518570</t>
  </si>
  <si>
    <t>932938411124</t>
  </si>
  <si>
    <t>832938121590</t>
  </si>
  <si>
    <t>COM. PAGOS DGII Y NETBANKING</t>
  </si>
  <si>
    <t>4524000046441</t>
  </si>
  <si>
    <t>IMP. 0.15-000000142</t>
  </si>
  <si>
    <t>33031676029</t>
  </si>
  <si>
    <t>33031675138</t>
  </si>
  <si>
    <t>33031674603</t>
  </si>
  <si>
    <t>33025096819</t>
  </si>
  <si>
    <t>33024874453</t>
  </si>
  <si>
    <t>33024829803</t>
  </si>
  <si>
    <t>33024722940</t>
  </si>
  <si>
    <t>33024722436</t>
  </si>
  <si>
    <t>33024721957</t>
  </si>
  <si>
    <t>33024721489</t>
  </si>
  <si>
    <t>933031676029</t>
  </si>
  <si>
    <t>933031675138</t>
  </si>
  <si>
    <t>933031674603</t>
  </si>
  <si>
    <t>933025096819</t>
  </si>
  <si>
    <t>933024874453</t>
  </si>
  <si>
    <t>933024829803</t>
  </si>
  <si>
    <t>933024722940</t>
  </si>
  <si>
    <t>933024722436</t>
  </si>
  <si>
    <t>933024721957</t>
  </si>
  <si>
    <t>933024721489</t>
  </si>
  <si>
    <t>4524000000013</t>
  </si>
  <si>
    <t>NOM: TRANSFERENCIA TESORERIA N</t>
  </si>
  <si>
    <t>33062632915</t>
  </si>
  <si>
    <t>933062632915</t>
  </si>
  <si>
    <t>933168186634</t>
  </si>
  <si>
    <t>933168186266</t>
  </si>
  <si>
    <t>933168185901</t>
  </si>
  <si>
    <t>933168185253</t>
  </si>
  <si>
    <t>933158845080</t>
  </si>
  <si>
    <t>933158844600</t>
  </si>
  <si>
    <t>933158844188</t>
  </si>
  <si>
    <t>933158663652</t>
  </si>
  <si>
    <t>933157797185</t>
  </si>
  <si>
    <t>33168186634</t>
  </si>
  <si>
    <t>33168186266</t>
  </si>
  <si>
    <t>33168185901</t>
  </si>
  <si>
    <t>33168185253</t>
  </si>
  <si>
    <t>33158845080</t>
  </si>
  <si>
    <t>33158844600</t>
  </si>
  <si>
    <t>33158844188</t>
  </si>
  <si>
    <t>33158663652</t>
  </si>
  <si>
    <t>33157797185</t>
  </si>
  <si>
    <t>933184439632</t>
  </si>
  <si>
    <t>933184439149</t>
  </si>
  <si>
    <t>933184438639</t>
  </si>
  <si>
    <t>933184438109</t>
  </si>
  <si>
    <t>33184439632</t>
  </si>
  <si>
    <t>33184439149</t>
  </si>
  <si>
    <t>33184438639</t>
  </si>
  <si>
    <t>33184438109</t>
  </si>
  <si>
    <t>933232088980</t>
  </si>
  <si>
    <t>933232088398</t>
  </si>
  <si>
    <t>933232087937</t>
  </si>
  <si>
    <t>933232087158</t>
  </si>
  <si>
    <t>33232088980</t>
  </si>
  <si>
    <t>33232088398</t>
  </si>
  <si>
    <t>33232087937</t>
  </si>
  <si>
    <t>33232087158</t>
  </si>
  <si>
    <t>933254524732</t>
  </si>
  <si>
    <t>933254462224</t>
  </si>
  <si>
    <t>933251671711</t>
  </si>
  <si>
    <t>933251614152</t>
  </si>
  <si>
    <t>933251556059</t>
  </si>
  <si>
    <t>33254524732</t>
  </si>
  <si>
    <t>33254462224</t>
  </si>
  <si>
    <t>33251671711</t>
  </si>
  <si>
    <t>33251614152</t>
  </si>
  <si>
    <t>33251556059</t>
  </si>
  <si>
    <t>4524000000031</t>
  </si>
  <si>
    <t>4524000000017</t>
  </si>
  <si>
    <t>4524000075165</t>
  </si>
  <si>
    <t>IMP. 0.15-4524000000031</t>
  </si>
  <si>
    <t>4524000075164</t>
  </si>
  <si>
    <t>IMP. 0.15-4524000000017</t>
  </si>
  <si>
    <t>COMISIÓN MANEJO DE CUENTA</t>
  </si>
  <si>
    <t>Total</t>
  </si>
  <si>
    <t>Realizado por:</t>
  </si>
  <si>
    <t>Aprobado por:</t>
  </si>
  <si>
    <t>Maggy Villar</t>
  </si>
  <si>
    <t>Anyolani Nolasco</t>
  </si>
  <si>
    <t>Jose Luis Mañon</t>
  </si>
  <si>
    <t>Técnico de Contabilidad</t>
  </si>
  <si>
    <t>Enc. Division Depto. de Contabilidad</t>
  </si>
  <si>
    <t>Encargado Financiero</t>
  </si>
  <si>
    <t xml:space="preserve">  CUENTA UNICA DEL TESORO NO. 100010102384894</t>
  </si>
  <si>
    <t>Libramiento</t>
  </si>
  <si>
    <t>Descripción</t>
  </si>
  <si>
    <t>Débito</t>
  </si>
  <si>
    <t>Crédito</t>
  </si>
  <si>
    <t>102663/23</t>
  </si>
  <si>
    <t>Comite Ejecutor de Infraestructuras de Zonas Turisticas</t>
  </si>
  <si>
    <t>Ingresos correspondientes del 12 al 18/11/2023  (Vuelos Charter)</t>
  </si>
  <si>
    <t>01/12/2023</t>
  </si>
  <si>
    <t>3930</t>
  </si>
  <si>
    <t>2.7.2.4.01</t>
  </si>
  <si>
    <t>ARQUICONSTRUSA S A</t>
  </si>
  <si>
    <t>Pago Fact. No. 0002, Cub. No. 2 Proy. No.389 Contrato No.28-2022; Reconstrucción Vía de Acceso al Salto de Aguas Blancas, Municipio de Constanza, La Vega.</t>
  </si>
  <si>
    <t>2.1.1.2.06</t>
  </si>
  <si>
    <t>COMITE EJECUTOR DE INFRAESTRUCTURAS DE ZONAS TURISTICAS</t>
  </si>
  <si>
    <t>Nomina jornaleros secc. sargazo diciembre 2023.</t>
  </si>
  <si>
    <t>102667/23</t>
  </si>
  <si>
    <t>Ingresos correspondientes del 01 al 15/11/2023 (Vuelos Regulares)</t>
  </si>
  <si>
    <t>06/12/2023</t>
  </si>
  <si>
    <t>4030</t>
  </si>
  <si>
    <t>2.7.2.4.01, 2.7.2.7.01, 2.7.1.2.01</t>
  </si>
  <si>
    <t>Constructora Dominguez &amp; Herreros, SRL</t>
  </si>
  <si>
    <t>Pago Fact. No. 0036, Cub. No. 11 Proy. No. 366 cont. 51-2021; Mejoramiento de la Laguna Gri Gri y su Entorno, Municipio de Río San Juan, Provincia María Trinidad Sánchez.</t>
  </si>
  <si>
    <t>4032</t>
  </si>
  <si>
    <t>2.2.1.5.01</t>
  </si>
  <si>
    <t>Altice Dominicana, SA</t>
  </si>
  <si>
    <t>Pago Factura No. 5363, por los servicios de renta mensual de Internet móvil para las cámaras de vídeo vigilancia instaladas en Playa Macao correspondientes al mes de octubre del 2023, según anexos.</t>
  </si>
  <si>
    <t>4034</t>
  </si>
  <si>
    <t>2.2.6.3.01</t>
  </si>
  <si>
    <t>HUMANO SEGUROS S A</t>
  </si>
  <si>
    <t>Pago Factura No. 0925 correspondiente al mes de diciembre 2023, del Seguro Médico de Salud a los empleados del CEIZTUR.</t>
  </si>
  <si>
    <t>4036</t>
  </si>
  <si>
    <t>2.2.5.1.01</t>
  </si>
  <si>
    <t>CENTRO DE EXPORTACION E INVERSIONES DE LA REPUBLICA DOMINICANA</t>
  </si>
  <si>
    <t>Pago Factura No. 0045. Cesión de derecho Contrato 32-2021 por los gastos de mantenimiento del edificio del CEI-RD espacio concedido al CEIZTUR, correspondiente al mes de diciembre del 2023.</t>
  </si>
  <si>
    <t>4038</t>
  </si>
  <si>
    <t>2.3.9.5.01</t>
  </si>
  <si>
    <t>GTG Industrial, SRL</t>
  </si>
  <si>
    <t>Pago factura No. 3776 por Adquisición de Desechables para Servicio de Almuerzo de los Empleados del CEIZTUR, según anexos.</t>
  </si>
  <si>
    <t>4043</t>
  </si>
  <si>
    <t>2.6.5.4.01</t>
  </si>
  <si>
    <t>VICTOR GARCIA AIRE ACONDICIONADO, SRL</t>
  </si>
  <si>
    <t>Pago factura No. 2695, Adquisición de Materiales de Refrigeración para el Uso de Mantenimiento y Reparación de las unidades de Aire Acondicionados de las Oficinas del CEIZTUR, según anexos.</t>
  </si>
  <si>
    <t>4046</t>
  </si>
  <si>
    <t>2.3.9.8.01</t>
  </si>
  <si>
    <t>Almacenes Casa Vito, SRL</t>
  </si>
  <si>
    <t>Pago factura No. 0012, Por 80% adquisición de respuestas y partes de las Barredoras SURF RAKE 600HD, según anexos.</t>
  </si>
  <si>
    <t>4050</t>
  </si>
  <si>
    <t>2.2.8.7.03</t>
  </si>
  <si>
    <t>HLB AUDITORES &amp; CONSULTORES SRL</t>
  </si>
  <si>
    <t>Pago Fact. No. 0075, tercer  pago 30% correspondiente al Servicio de Contratación de una Auditoría Externa Financiera, de Ejecución Presupuestaria, de Procesos Operativos y Administrativos, según anexos.</t>
  </si>
  <si>
    <t>4053</t>
  </si>
  <si>
    <t>2.3.9.2.01</t>
  </si>
  <si>
    <t>MDL ALTEKNATIVA TECH, SRL</t>
  </si>
  <si>
    <t>Pago factura No. 0124 por Adquisición de Tóneres, Cartuchos y Botellas de Tinta para Uso de las Impresoras de la Institución, según anexos.</t>
  </si>
  <si>
    <t>07/12/2023</t>
  </si>
  <si>
    <t>4065</t>
  </si>
  <si>
    <t>2.1.1.3.01, 2.1.5.1.01, 2.1.5.2.01, 2.1.5.3.01</t>
  </si>
  <si>
    <t>Nómina tramite de pensión mes de diciembre 2023</t>
  </si>
  <si>
    <t>4067</t>
  </si>
  <si>
    <t>2.1.1.1.01, 2.1.5.1.01, 2.1.5.2.01, 2.1.5.3.01</t>
  </si>
  <si>
    <t>Nómina fija mes de diciembre 2023</t>
  </si>
  <si>
    <t>4069</t>
  </si>
  <si>
    <t>2.1.1.2.08, 2.1.5.1.01, 2.1.5.2.01, 2.1.5.3.01</t>
  </si>
  <si>
    <t>Nómina temporales mes de diciembre 2023</t>
  </si>
  <si>
    <t>4071</t>
  </si>
  <si>
    <t>2.1.2.2.05</t>
  </si>
  <si>
    <t>Nómina militar mes de diciembre 2023</t>
  </si>
  <si>
    <t>4074</t>
  </si>
  <si>
    <t>2.2.7.2.06</t>
  </si>
  <si>
    <t xml:space="preserve">	Viamar, SA</t>
  </si>
  <si>
    <t>Pago factura No.  3414,3370,3407,3431 Y 3432, por Servicio de Mantenimiento para las Unidades Vehiculares en Garantía que fueron adquiridas para POLITUR, según anexos.</t>
  </si>
  <si>
    <t>4077</t>
  </si>
  <si>
    <t>2.2.8.7.05</t>
  </si>
  <si>
    <t xml:space="preserve">	Mytrak Technology, SRL</t>
  </si>
  <si>
    <t>Pago factura No. 0154 por adquisición, instalación y mantenimiento de sistema de posicionamiento global para los vehículos operativos de la flotilla vehicular de CEIZTUR, según anexos.</t>
  </si>
  <si>
    <t>4083</t>
  </si>
  <si>
    <t>2.2.8.7.01</t>
  </si>
  <si>
    <t xml:space="preserve">	A&amp;Y Electric, SRL</t>
  </si>
  <si>
    <t>Pago Factura No. 0139, Servicios Para la Realización de Estudio Óhmico para la Instalación de Sistema de Puesta a Tierra, según anexos.</t>
  </si>
  <si>
    <t>4087</t>
  </si>
  <si>
    <t>2.3.1.1.01, 2.3.9.1.01, 2.3.9.9.05</t>
  </si>
  <si>
    <t>Comercial Yaelys, SRL</t>
  </si>
  <si>
    <t>Pago factura No. 0481, Adquisición Materiales de Cocina y Limpieza para Uso de la Institución, según anexos.</t>
  </si>
  <si>
    <t>4089</t>
  </si>
  <si>
    <t>2.3.3.2.01</t>
  </si>
  <si>
    <t>Berroa Ramos Materiales y Servicios, SRL</t>
  </si>
  <si>
    <t>Pago factura No. 0016, Suministro de Papel Higiénico y Papel Toalla para Uso de la Institución, según anexos.</t>
  </si>
  <si>
    <t>4097</t>
  </si>
  <si>
    <t>2.3.3.1.01, 2.3.9.2.01</t>
  </si>
  <si>
    <t>Soluciones Comerciales Jiménez Cruz, SRL</t>
  </si>
  <si>
    <t>Pago factura No, 0094, Adquisición Materiales de Oficina para Uso de las Áreas del CEIZTUR, según anexos.</t>
  </si>
  <si>
    <t>4100</t>
  </si>
  <si>
    <t>Pago Factura No. 5853, por los servicios de renta mensual de Internet móvil para las cámaras de vídeo vigilancia instaladas en Playa Macao correspondientes al mes de noviembre del 2023, según anexos.</t>
  </si>
  <si>
    <t>08/12/2023</t>
  </si>
  <si>
    <t>4109</t>
  </si>
  <si>
    <t>2.2.3.1.01, 2.2.4.1.01, 2.2.4.4.01, 2.2.7.2.06, 2.2.8.2.01, 2.2.8.8.01, 2.2.9.2.01, 2.3.3.1.01, 2.3.9.1.01, 2.3.9.2.01, 2.3.9.6.01, 2.3.9.9.05</t>
  </si>
  <si>
    <t>FONDO REPONIBLE INSTITUCIONAL  COMITE EJECUTOR DE INFRAESTRUCTURA DE ZONAS TURISTICAS (CEIZTUR)</t>
  </si>
  <si>
    <t>4112</t>
  </si>
  <si>
    <t>2.2.8.7.02</t>
  </si>
  <si>
    <t>CARMEN ENICIA CHEVALIER DE CASADO</t>
  </si>
  <si>
    <t>Pago Factura No. 0829, por concepto de Tramites Legales de Documentos, según anexos.</t>
  </si>
  <si>
    <t>4115</t>
  </si>
  <si>
    <t>ESTRELLA ROSA SOSA</t>
  </si>
  <si>
    <t>Pago Factura No. 0153, por concepto de Tramites Legales de Documentos, según anexos.</t>
  </si>
  <si>
    <t>4118</t>
  </si>
  <si>
    <t>Freddy Bolivar De Jesus Almonte Brito</t>
  </si>
  <si>
    <t>Pago Factura No. 0866, por concepto de Tramites Legales de Documentos, según anexos.</t>
  </si>
  <si>
    <t>4120</t>
  </si>
  <si>
    <t>2.3.1.1.01, 2.3.9.1.01, 2.3.9.5.01</t>
  </si>
  <si>
    <t>Suplidora Reysa, EIRL</t>
  </si>
  <si>
    <t>Pago factura No. 0676, Adquisición Materiales de Cocina y Limpieza para Uso de la Institución, según anexos.</t>
  </si>
  <si>
    <t>4125</t>
  </si>
  <si>
    <t>Pago Factura No. 0878, por concepto de Trámites Legales de Documentos, según anexos.</t>
  </si>
  <si>
    <t>4132</t>
  </si>
  <si>
    <t>2.7.2.2.01, 2.7.2.1.01, 2.7.2.7.01, 2.7.2.4.01, 2.7.2.4.02</t>
  </si>
  <si>
    <t>Constructora Yunes, SRL</t>
  </si>
  <si>
    <t>Pago Fact. No.0366, Cub. No.6, Proy. No. 375 cont. No.12-2022; Mejoramiento del Frente Marítimo del Distrito Municipal Caleta, Provincia La Romana.</t>
  </si>
  <si>
    <t>4137</t>
  </si>
  <si>
    <t>2.2.1.3.01</t>
  </si>
  <si>
    <t>COMPANIA DOMINICANA DE TELEFONOS C POR A</t>
  </si>
  <si>
    <t>Pago Factura No. 5709, por Servicios de Renta Mensual de las Flotas del CEIZTUR, correspondiente al mes de octubre  del año 2023.</t>
  </si>
  <si>
    <t>4139</t>
  </si>
  <si>
    <t>2.2.2.1.03</t>
  </si>
  <si>
    <t>GRUPO DIARIO LIBRE S A</t>
  </si>
  <si>
    <t>Pago Factura No. 2750, Servicio de Publicación Periódico Manifestación de Interés Proceso  Adquisición de cincuenta (50) fourwheels, para el fortalecimiento del proceso de patrullaje de POLITUR en las zonas turísticas, según anexos.</t>
  </si>
  <si>
    <t>4141</t>
  </si>
  <si>
    <t>2.2.8.3.01</t>
  </si>
  <si>
    <t>Tamira Group, SRL</t>
  </si>
  <si>
    <t>Pago factura No. 0086, Servicios de Contratación de Estudios Médicos de preempleo para el CEIZTUR, según anexos.</t>
  </si>
  <si>
    <t>2.1.1.2.11,,2.1.5.1.01,  2.1.5.2.01, 2.1.5.3.01</t>
  </si>
  <si>
    <t>COMITE EJECUTOR DE INFRAESTRUCTURAS
DE ZONAS TURISTICAS</t>
  </si>
  <si>
    <t>Nómina interinato diciembre 2023</t>
  </si>
  <si>
    <t>2.1.1.2.09</t>
  </si>
  <si>
    <t>Nómina pasantes diciembre 2023</t>
  </si>
  <si>
    <t>2.1.1.4.01</t>
  </si>
  <si>
    <t>Nómina diferencial regalía 2023</t>
  </si>
  <si>
    <t>2.3.9.6.01</t>
  </si>
  <si>
    <t>Auto Servicio Automotriz Inteligente RD, Auto Sai RD SRL</t>
  </si>
  <si>
    <t>Pago factura No. 1165, Adquisición de Batería para Vehículo G419429, según anexos.</t>
  </si>
  <si>
    <t>EDDY HUGO PERALTA INOA</t>
  </si>
  <si>
    <t>Pago factura No. 0001, Servicio para el Análisis, Diseño y Elaboración de Planos Eléctricos, Ciudad Colonial, según anexos</t>
  </si>
  <si>
    <t>12/12/2023</t>
  </si>
  <si>
    <t>4182</t>
  </si>
  <si>
    <t>2.7.1.2.01</t>
  </si>
  <si>
    <t>Prodicon, SRL</t>
  </si>
  <si>
    <t>Pago fact. No. 0089, Cub. No. 5 Proy. No. 360 Cont. No. 45-2021; Reconstrucción de la Plaza de vendedores y Habilitación de Acceso Peatonal a la Playa Las Galeras, Provincia Samaná.</t>
  </si>
  <si>
    <t>4187</t>
  </si>
  <si>
    <t>Pago Fact. No. 0003, Cub. No. 3 Proy. No.389 Contrato No.28-2022; Reconstrucción Vía de Acceso al Salto de Aguas Blancas, Municipio de Constanza, La Vega.</t>
  </si>
  <si>
    <t>4193</t>
  </si>
  <si>
    <t>2.2.8.6.04</t>
  </si>
  <si>
    <t xml:space="preserve">	YINEIDA ALTAGRACIA FERNANDEZ ALVAREZ</t>
  </si>
  <si>
    <t>Pago fact. No.0108, Servicios de creación y pintura de murales en Puerto Plata, Sosua, Cabarete, Imbert, Rio San Juan, Cabrera y Playa Ensenada.</t>
  </si>
  <si>
    <t>4197</t>
  </si>
  <si>
    <t>2.7.2.7.01</t>
  </si>
  <si>
    <t xml:space="preserve">	Constructora Serconsa, SRL</t>
  </si>
  <si>
    <t>Pago fact. No.0020, Cub. No.4 Proy. No. 356, Contrato 30-2020; Reconstrucción Parque Municipal Pepillo Salcedo Manzanillo Provincia Montecristi.</t>
  </si>
  <si>
    <t>4201</t>
  </si>
  <si>
    <t>XIOMARA DEL CARMEN MARMOLEJOS ACOSTA</t>
  </si>
  <si>
    <t>Pago Factura No.0075, por el Alquiler de un inmueble que aloja oficinas de la policía de Turismo Politur, correspondiente al mes de diciembre 2023.</t>
  </si>
  <si>
    <t>4205</t>
  </si>
  <si>
    <t>2.7.2.4.01, 2.7.2.2.01, 2.7.2.1.01, 2.7.1.2.01</t>
  </si>
  <si>
    <t>SOLUCIONES DE INGENIERIA MAXIMA SOLIMAX, SRL</t>
  </si>
  <si>
    <t>Pago Facts. Nos.0228 y 0229, Cub. No.6 y final, más devolución de vicio oculto Proy. No.361 Cont. No.47-2021; Reconstrucción Plaza de Vendedores, Playa el Quemaito provincia Barahona.</t>
  </si>
  <si>
    <t>13/12/2023</t>
  </si>
  <si>
    <t>4209</t>
  </si>
  <si>
    <t>ELSA MARGARITA DE LA CRUZ MATOS</t>
  </si>
  <si>
    <t>Pago Factura No. 0093, por concepto de Tramites Legales de Documentos, según anexos</t>
  </si>
  <si>
    <t>4211</t>
  </si>
  <si>
    <t>2.3.9.6.01, 2.3.9.8.02</t>
  </si>
  <si>
    <t>MERCANTIL RAMI SRL</t>
  </si>
  <si>
    <t>Pago factura No. 0682, Adquisición de Materiales de Plomería y Eléctrico Para ser Instalado en los Baños del Malecón de SDE, según anexos.</t>
  </si>
  <si>
    <t>4221</t>
  </si>
  <si>
    <t>2.7.2.4.02, 2.2.8.7.01, 2.6.1.9.01, 2.7.2.4.01, 2.7.2.2.01, 2.7.2.1.01, 2.7.2.7.01, 2.7.1.2.01</t>
  </si>
  <si>
    <t>Alconci Ingeniería, SRL</t>
  </si>
  <si>
    <t>Pago avance 20% del monto RD$192,316,767.71 Contrato No.21-2023; Construcción de Estacionamiento Vehicular para Visitantes de la Playa Bayahíbe, Provincia La Altagracia</t>
  </si>
  <si>
    <t>4223</t>
  </si>
  <si>
    <t>2.6.4.1.01</t>
  </si>
  <si>
    <t>Santo Domingo Motors Company, SA</t>
  </si>
  <si>
    <t>Pago factura No. 6858,  80%  restante del contrato No.20-2023, del monto de RD$ 136,631,500.00. Adquisición de Vehículos para Continuar Fortaleciendo las Operaciones de POLITUR y CEIZTUR. Lote 1 Camioneta doble cabina 4x4, según anexos.</t>
  </si>
  <si>
    <t>4229</t>
  </si>
  <si>
    <t>2.6.1.1.01</t>
  </si>
  <si>
    <t>Tramerías y Soluciones de Almacenaje TSA, SRL</t>
  </si>
  <si>
    <t>Pago factura No. 0235, Adquisición de Tramería y Contenedores Plásticos para Almacenamiento de Área de Tecnología, según anexos.</t>
  </si>
  <si>
    <t>4233</t>
  </si>
  <si>
    <t>2.6.1.3.01, 2.6.5.5.01</t>
  </si>
  <si>
    <t>COMPU-OFFICE DOMINICANA, SRL</t>
  </si>
  <si>
    <t>Pago factura No. 4078, Adquisición de Equipos y Accesorios Tecnológicos para Distintos Departamentos del CEIZTUR, según anexos.</t>
  </si>
  <si>
    <t>4234</t>
  </si>
  <si>
    <t>Editora Listin Diario, SA</t>
  </si>
  <si>
    <t>Pago Factura No. 9083. Servicio de Publicación Periódico en dos Periódicos por un día para Procesos de Comparación de Precios, según anexos.</t>
  </si>
  <si>
    <t>4236</t>
  </si>
  <si>
    <t>2.2.8.5.01</t>
  </si>
  <si>
    <t>Consultoría y Servicios Salper, SRL</t>
  </si>
  <si>
    <t>Pago Factura No. 0122. Contratación de dos (2) Servicios Fumigación Preventiva en la Zona Este  del País, en las Plazas de Vendedores Guayacanes y la Playita, según anexos.</t>
  </si>
  <si>
    <t>4240</t>
  </si>
  <si>
    <t>2.7.2.4.01, 2.7.1.2.01, 2.2.8.7.01, 2.7.2.7.01, 2.7.2.2.01, 2.7.2.7.01, 2.7.2.1.01</t>
  </si>
  <si>
    <t>Constructora CAG, SRL</t>
  </si>
  <si>
    <t>Pago avance 20% del monto RD$109,369,991.43 Contrato No.22-2023; Construcción de Parque Urbano, Municipio Bajos de Haina, Provincia San Cristóbal ,Relanzamiento; Lote 1: Construcción de Parque urbano Municipio de Haina, Provincia San Cristobal.</t>
  </si>
  <si>
    <t>4242</t>
  </si>
  <si>
    <t>2.1.2.2.15</t>
  </si>
  <si>
    <t>Nómina compensación por labores extraordinarias año 2023</t>
  </si>
  <si>
    <t>4244</t>
  </si>
  <si>
    <t>2.1.1.5.04</t>
  </si>
  <si>
    <t>Nómina vacaciones no tomadas excolaborador</t>
  </si>
  <si>
    <t>4248</t>
  </si>
  <si>
    <t>Pago Factura No. 0155, por concepto de Tramites Legales de Documentos, según anexos.</t>
  </si>
  <si>
    <t>4252</t>
  </si>
  <si>
    <t>Pago Factura No. 0159, por concepto de Tramites Legales de Documentos, según anexos.</t>
  </si>
  <si>
    <t>4256</t>
  </si>
  <si>
    <t>Pago Factura No. 0908, por concepto de Tramites Legales de Documentos, según anexos.</t>
  </si>
  <si>
    <t>4261</t>
  </si>
  <si>
    <t>Edyjcsa, SRL</t>
  </si>
  <si>
    <t>Pago factura No. 0611, Adquisición de Trameria y Contenedores Plásticos para Almacenamiento de Área de Tecnología, según anexos.</t>
  </si>
  <si>
    <t>4271</t>
  </si>
  <si>
    <t>EDITORA DEL CARIBE C POR A</t>
  </si>
  <si>
    <t>Pago factura No. 5291, Servicio de Publicación Periódico en dos Periódicos por un día para Procesos de Comparación de Precios, según anexos.</t>
  </si>
  <si>
    <t>4272</t>
  </si>
  <si>
    <t>2.7.1.2.01, 2.7.2.2.01, 2.7.2.4.01</t>
  </si>
  <si>
    <t>CONSTRUCTORA KUKY SILVERIO INDUSTRIAL, SRL</t>
  </si>
  <si>
    <t>Pago Fact. No.0010, Cub. No.5 Proy No.379 Contrato No.13-2022; Reconstrucción de las infraestructuras rec105reativas del Malecón de San Pedro de Macorís.</t>
  </si>
  <si>
    <t>4274</t>
  </si>
  <si>
    <t>2.7.2.2.01</t>
  </si>
  <si>
    <t>Consorcio Guzmán Morel</t>
  </si>
  <si>
    <t>Pago fact. No.0003, Cub. No.3, Proy. 391, contrato No. 5-2023. Reconstrucción de las Infraestructuras de Servicios de las Calles Circundantes de la Basílica, Municipio de Higüey, Provincia La Altagracia.</t>
  </si>
  <si>
    <t>4280</t>
  </si>
  <si>
    <t>2.2.4.4.01</t>
  </si>
  <si>
    <t>Consorcio de Tarjetas Dominicanas, S.A</t>
  </si>
  <si>
    <t>Pago Factura No. 8246, correspondiente al Recargo del Pase Rápido de la Flotilla Vehicular del CEIZTUR, según anexos.</t>
  </si>
  <si>
    <t>14/12/2023</t>
  </si>
  <si>
    <t>4288</t>
  </si>
  <si>
    <t>2.3.9.9.05</t>
  </si>
  <si>
    <t>Solutecpro, SRL</t>
  </si>
  <si>
    <t>Pago Factura No. 0154. Suministro e Instalación de Laminado, Tintando y Vinil Frost para las Áreas Comunes del CEIZTUR, relanzamiento, según anexos.</t>
  </si>
  <si>
    <t>4290</t>
  </si>
  <si>
    <t>2.7.1.5.01, 2.7.2.4.01</t>
  </si>
  <si>
    <t>Camilo J. Hurtado C., Ingenieros Asociados, SRL</t>
  </si>
  <si>
    <t>Pago Fact. No.0035 Cub. No.5 Proy. No.386 Cont. No.25-2022; Reconstrucción de La Plaza del Pueblo de Los Pescadores, Las Terrenas, Samaná.</t>
  </si>
  <si>
    <t>4294</t>
  </si>
  <si>
    <t>2.7.2.4.01, 2.7.2.7.01, 2.7.2.1.01, 2.7.2.2.01, 2.7.1.2.01, 2.7.2.7.01, 2.7.1.2.01, 2.2.8.7.01, 2.7.2.4.02</t>
  </si>
  <si>
    <t>Constructora Tradeco, SRL</t>
  </si>
  <si>
    <t>Pago avance 20% del monto RD$98,899,374.13 Contrato No.27-2023; Reconstrucción del Malecón de Haina, Playa Gringo, Municipio Bajos de Haina, Provincia San Cristobal</t>
  </si>
  <si>
    <t>4296</t>
  </si>
  <si>
    <t>2.7.1.2.01, 2.2.8.7.01, 2.7.2.1.01, 2.7.2.7.01, 2.7.2.7.01, 2.7.2.4.02, 2.7.2.2.01</t>
  </si>
  <si>
    <t>Constructora Pontevedra SRL</t>
  </si>
  <si>
    <t>Pago avance 20% del monto RD$83,212,495.03, Contrato No. 23-2023; Mejoramiento del entorno del Balneario Boca de Cachón, Provincia Independencia, Relanzamiento.</t>
  </si>
  <si>
    <t>4300</t>
  </si>
  <si>
    <t>2.7.2.4.02</t>
  </si>
  <si>
    <t>Green Site Ingenieria y Construcción, SRL</t>
  </si>
  <si>
    <t>Pago avance 20% del monto RD$4,225,698.00, Contrato No. 24-2023; Lote 2: Supervisión de la Construcción de Parque urbano Municipio bajos de Haina, Provincia San Cristobal.</t>
  </si>
  <si>
    <t>4305</t>
  </si>
  <si>
    <t>Pago Factura No. 8271, por Servicios de Renta Mensual de las Flotas del CEIZTUR, correspondiente al mes de noviembre  del año 2023.</t>
  </si>
  <si>
    <t>4307</t>
  </si>
  <si>
    <t>2.3.1.1.01</t>
  </si>
  <si>
    <t>Laboratorios Orbis, SA</t>
  </si>
  <si>
    <t>Pago factura No. 2441, Servicio Contratación de Agua para el Consumo Humano hasta agotar monto contratado, según anexos.</t>
  </si>
  <si>
    <t>4311</t>
  </si>
  <si>
    <t>2.7.1.2.01, 2.7.2.4.02</t>
  </si>
  <si>
    <t>Seconin, SRL</t>
  </si>
  <si>
    <t>Pago Fact. No. 0080, Cub. No. 3 Proy. No. 393 contrato No. 06-2023; Construcción de Edificio de ADOMPRETUR, Centro Histórico, Provincia Puerto Plata.</t>
  </si>
  <si>
    <t>4330</t>
  </si>
  <si>
    <t>2.7.2.4.01, 2.7.2.2.01, 2.7.2.1.01</t>
  </si>
  <si>
    <t>CPU Servicios, SRL</t>
  </si>
  <si>
    <t>Pago Fact. No.0086 Cub. No. 3 Proy. No. 387 Cont. No. 22-2022; Reconstrucción del Parque Duarte, Municipio San Fernando, Provincia Montecristi.</t>
  </si>
  <si>
    <t>4340</t>
  </si>
  <si>
    <t>Pago Factura No. 0160, por concepto de Tramites Legales de Documentos, según anexos.</t>
  </si>
  <si>
    <t>4343</t>
  </si>
  <si>
    <t>Solutia Dominicana, SRL</t>
  </si>
  <si>
    <t>Pago Fact. No. 0024, Cub. No. 4, Proy. No. 334 Cont. No. 84-2019; Reconstrucción Vial Las Galeras, Provincia Samaná.</t>
  </si>
  <si>
    <t>4347</t>
  </si>
  <si>
    <t>Pago Factura No. 0848, por concepto de Tramites Legales de Documentos, según anexos.</t>
  </si>
  <si>
    <t>4353</t>
  </si>
  <si>
    <t>Levitex, SRL</t>
  </si>
  <si>
    <t>Pago factura No. 0017, Cub. No. 2 y final Proy. No. 328 cont. No.76-2019, Reconstrucción Balneario Las Marías, Neiba, Provincia Bahoruco.</t>
  </si>
  <si>
    <t>4355</t>
  </si>
  <si>
    <t>2.2.9.2.01</t>
  </si>
  <si>
    <t>INSTITUTO DE FORMACION TURISTICA DEL CARIBE</t>
  </si>
  <si>
    <t>Pago de las facturas No. 0787, 0789 y 0792; Servicio de almuerzo para los colaboradores del CEIZTUR, desde el 20 de noviembre  al 08 de diciembre 2023, según anexos.</t>
  </si>
  <si>
    <t>4359</t>
  </si>
  <si>
    <t>2.7.2.4.01, 2.7.2.4.02</t>
  </si>
  <si>
    <t>Constructora Fixsa, SRL</t>
  </si>
  <si>
    <t>Pago fact. No. 0036, Cub. No.5 Proy. No.374 Contrato No.8-2022; Mejoramiento del Drenaje Pluvial y Obras Complementarias, Malecón Santa Barbara Samaná. Lote 1 Mejoramiento del Drenaje Pluvial del Malecón Santa Barbara, Samaná.</t>
  </si>
  <si>
    <t>4366</t>
  </si>
  <si>
    <t>2.6.1.9.01, 2.7.2.4.01, 2.7.2.2.01, 2.7.2.7.01, 2.7.2.1.01, 2.7.1.2.01</t>
  </si>
  <si>
    <t>Trent, SRL</t>
  </si>
  <si>
    <t>Pago Fact. No.0308 y 0309, Cub. No.8 y final Proy. No. 362 más devolución de vicio oculto contrato No. 46-2021; Reconstrucción Plaza de Vendedores Balneario Los Patos, Provincia Barahona.</t>
  </si>
  <si>
    <t>4367</t>
  </si>
  <si>
    <t>2.7.2.4.01, 2.7.2.4.02, 2.7.2.7.01</t>
  </si>
  <si>
    <t>Consorcio Malecón Santa Bárbara</t>
  </si>
  <si>
    <t>Pago Fact. No. 0002, Cub. No. 2 Proy. No. 377 cont. No. 9-2022; Mejoramiento del Drenaje Pluvial y Obras Complementarias, Malecón Santa Barbara Samaná. Lote 2 Mejoramiento del Drenaje Pluvial del Malecón Santa Barbara, Samaná.</t>
  </si>
  <si>
    <t>102683/23</t>
  </si>
  <si>
    <t>Ingresos correspondientes del 19 al 25/11/2023  (Vuelos Charter)</t>
  </si>
  <si>
    <t>Nu Energy SRL</t>
  </si>
  <si>
    <t>Pago avance 20% del monto RD$79,620,307.99 Contrato No.25-2023; Reconstrucción de las Calles del Municipio de Sosúa Provincia Puerto Plata.</t>
  </si>
  <si>
    <t>2.7.2.2.01, 2.7.2.4.01</t>
  </si>
  <si>
    <t>Constructora AG, SRL</t>
  </si>
  <si>
    <t>Pago fact. No.0020, cub. No.1 Proy. No.388. Reconstrucción de la Vía Domingo Maíz y su Interconexión a la Av. Punta Cana, Distrito Municipal Verón, Punta Cana, Contrato No. 29-2022.</t>
  </si>
  <si>
    <t>15/12/2023</t>
  </si>
  <si>
    <t>4392</t>
  </si>
  <si>
    <t>Constructora Convesta, SRL</t>
  </si>
  <si>
    <t>Pago fact. No.0108, Cub. No.3, Proy. No.381, Cont. No.16-2022; Reconstrucción Plaza de Vendedores Playa Cocolandia, Municipio Sabana Grande de Palenque, Provincia San Cristobal.</t>
  </si>
  <si>
    <t>4400</t>
  </si>
  <si>
    <t>2.7.2.4.01, 2.7.2.2.01, 2.2.8.7.01, 2.7.2.4.02</t>
  </si>
  <si>
    <t>Consorcio Viasan-GA</t>
  </si>
  <si>
    <t>Pago fact. No.0015, cub. No. 1 proy. No.390, cont. No.30-2022. Rehabilitación del sistema de alumbrado público del Malecón de Samaná, Municipio de Santa Barbara, Provincia Samaná, Relanzamiento.</t>
  </si>
  <si>
    <t>2.1.2.2.03</t>
  </si>
  <si>
    <t>Nómina horas extras noviembre 2023</t>
  </si>
  <si>
    <t>2.3.9.8.02</t>
  </si>
  <si>
    <t>S &amp; Y SUPPLY, SRL</t>
  </si>
  <si>
    <t>Pago Factura No. 0550. Compra de Materiales y Herramientas uso reparaciones menores y mantenimiento planta física del CEIZTUR, según anexos.</t>
  </si>
  <si>
    <t>2.2.7.1.01</t>
  </si>
  <si>
    <t>Invecer Soluciones Civiles E Industriales Y Asociados, SRL</t>
  </si>
  <si>
    <t>Pago Factura No. 0032. Contratación Servicio de Mantenimiento y Habilitación de Estaciones de Trabajos y Áreas Comunes del CEIZTUR, según anexos.</t>
  </si>
  <si>
    <t xml:space="preserve">2.3.9.6.01 </t>
  </si>
  <si>
    <t>Drones Santo Domingo Brialau, EIRL</t>
  </si>
  <si>
    <t>Pago Factura No. 0069. Adquisición Baterías para uso Drone Departamento Ingeniería, según anexos</t>
  </si>
  <si>
    <t>Grupo Cebarma, SRL</t>
  </si>
  <si>
    <t>Pago factura No. 0105, Cub. No.7, Proy. No.353; contrato No. 33-2020, Reconstrucción del Camino Belarminio Ramirez desde Mata de Cadillo hasta
Junumucu Municipio de Jarabacoa.</t>
  </si>
  <si>
    <t>Viamar, SA</t>
  </si>
  <si>
    <t>Pago Facturas No. 3653, 3577, 3430 y 3494. Servicio de Mantenimiento para las Unidades Vehiculares en Garantía que fueron adquiridas para CEIZTUR, según anexos.</t>
  </si>
  <si>
    <t>2.3.7.1.02</t>
  </si>
  <si>
    <t>Servicios Empresariales Canaan, SRL</t>
  </si>
  <si>
    <t>Pago Factura No. 0927. Adquisición de Tiques de Combustible, Dirigido a MIPYMES, para las Áreas Operaciones y Administrativas de la Institución,
según anexos.</t>
  </si>
  <si>
    <t>2.6.5.1.01</t>
  </si>
  <si>
    <t>Implementos y Maquinarias (IMCA), S.A.</t>
  </si>
  <si>
    <t>Pago Factura No. 1341. Adquisición de Equipos Agrícolas para Continuar con la Recogida de Sargazos en los Litorales de las Playas de la República
Dominicana, según anexos.</t>
  </si>
  <si>
    <t>Nomina jornaleros diciembre 2023.</t>
  </si>
  <si>
    <t>Distribuidores Internacionales de Petróleo, SA</t>
  </si>
  <si>
    <t>Pago factura No. 9588, Adquisición tiques de combustible para las areas operativas de Administrativo, según anexos.</t>
  </si>
  <si>
    <t>Pago Factura No. 9110. Servicio de Publicación Periódico en dos Periódicos por dos días para Convocatoria a Licitación Pública Nacional con ref.:
CEIZTUR-CCC-LPN-2023-0009, según anexos.</t>
  </si>
  <si>
    <t>2.3.5.3.01</t>
  </si>
  <si>
    <t>Khalicco Investments, SRL</t>
  </si>
  <si>
    <t>Pago Factura No. 1008. Adquisición de Neumáticos para utilizar en parte de la flotilla vehicular de la Institución, según anexos</t>
  </si>
  <si>
    <t>One Color Automotive Options, SRL</t>
  </si>
  <si>
    <t>Pago Factura No. 0330. Adquisición de Neumáticos para Utilizar en Parte de la Flotilla Vehicular de la Institución, según anexos.</t>
  </si>
  <si>
    <t>MRO Mantenimiento Operación &amp; Reparación, SRL</t>
  </si>
  <si>
    <t>Pago Factura No. 0645. Suministro e Instalación de Laminado, Tintando y Vinil Frost para las Áreas Comunes del CEIZTUR, relanzamiento, según
anexos.</t>
  </si>
  <si>
    <t>2.3.6.3.04</t>
  </si>
  <si>
    <t>Pago Factura No. 0639. Adquisición de Herramientas ( MACHETES),para el Programa Nacional de Limpieza de Playas y Balnearios, según anexos.</t>
  </si>
  <si>
    <t>Pago Factura No. 5326, Servicio de Publicación Periódico en dos Periódicos por dos días para Convocatoria a Licitación Pública Nacional con ref.: CEIZTUR-CCC-LPN-2023-0009, según anexos.</t>
  </si>
  <si>
    <t>Pago factura No. 3808, Suministro de Papel Higiénico y Papel Toalla para Uso de la Institución, según anexos.</t>
  </si>
  <si>
    <t>2.3.9.9.04</t>
  </si>
  <si>
    <t xml:space="preserve">	MRO Mantenimiento Operación &amp; Reparación, SRL</t>
  </si>
  <si>
    <t>Pago factura No. 0636, Adquisición de Herramientas para el Programa Nacional de Limpiezas de Playas y Balnearios, según anexos.</t>
  </si>
  <si>
    <t>Flow, SRL</t>
  </si>
  <si>
    <t>Pago Fact. No.1106; Adqusicion de Sillones Gerenciales y Ejecutivas para los Colaboradores del CEIZTUR, segun anexos.</t>
  </si>
  <si>
    <t>2.3.9.2.01, 2.3.9.9.05, 2.3.9.6.01, 2.3.7.2.99</t>
  </si>
  <si>
    <t>Ofisol Suministros y Servicios, EIRL</t>
  </si>
  <si>
    <t>Pago Factura No. 0356. Adquisición Materiales de Oficina para Uso de las Áreas del CEIZTUR, según anexos.</t>
  </si>
  <si>
    <t>2.2.2.2.01</t>
  </si>
  <si>
    <t>Kreatica All Graphics Sing Publicidad Impresion y Mercadeo, SRL</t>
  </si>
  <si>
    <t>Pago Factura No. 0068. Contratación Servicio de Rotulación para Camionetas que serán utilizadas por el POLITUR, según anexos.</t>
  </si>
  <si>
    <t>2.3.9.3.01, 2.3.9.6.01, 2.6.5.7.01, 2.3.9.9.04</t>
  </si>
  <si>
    <t>B&amp;F MERCANTIL, SRL</t>
  </si>
  <si>
    <t>Pago factura No. 0748, Adquisición de Insumos y Equipos Eléctricos para las Unidades Vehiculares del CEIZTUR, según anexos.</t>
  </si>
  <si>
    <t>Pago Factura No. 0794, por Servicio de Refrigerio para celebrar la bienvenida de la Navidad en el CEIZTUR, según anexos.</t>
  </si>
  <si>
    <t>Muebles Omar, SA</t>
  </si>
  <si>
    <t>Pago Factura No. 3234. Adquisición de Sillones Gerenciales y Ejecutivas para los Colaboradores del CEIZTUR, según anexos.</t>
  </si>
  <si>
    <t>2.3.6.3.04, 2.3.9.9.04</t>
  </si>
  <si>
    <t>CF Circuito Ferretero, SRL</t>
  </si>
  <si>
    <t>Pago factura No. 0040, Adquisición de Herramientas para el Programa Nacional de Limpiezas de Playas y Balneario, según anexos.</t>
  </si>
  <si>
    <t xml:space="preserve">2.2.7.2.06 </t>
  </si>
  <si>
    <t>Centro Automotriz Remesa, SRL</t>
  </si>
  <si>
    <t>Pago Factura No. 1926, por Contratación de Taller de Servicios de Mecánica Automotriz Para La Flotilla Vehicular de CEIZTUR, Dirigido a MIPYMES, según anexos.</t>
  </si>
  <si>
    <t>Pago factura No. 3881, por Servicio de Mantenimiento para las Unidades Vehiculares en Garantía que fueron adquiridas para POLITUR, según anexos.</t>
  </si>
  <si>
    <t>KELVIN ROSAURY JIMENEZ TEJEDA</t>
  </si>
  <si>
    <t>Pago Factura No 0029, por concepto de Tramites Legales de Documentos, según anexos.</t>
  </si>
  <si>
    <t>2.2.5.9.01</t>
  </si>
  <si>
    <t>Tirso Francisco Salcedo Objío</t>
  </si>
  <si>
    <t>Pago factura No. 0183, Adquisición licencias de software informáticas para uso del Departamento de Ingeniería, según anexos.</t>
  </si>
  <si>
    <t>2.6.1.9.01, 2.3.9.8.02</t>
  </si>
  <si>
    <t>Comercializadora Kimarco, SRL</t>
  </si>
  <si>
    <t>Pago factura No. 0190, Adquisición de caja fuerte y caja chica, para el uso del área de servicios generales del CEIZTUR,  según anexos.</t>
  </si>
  <si>
    <t>2.3.9.6.01, 2.6.5.7.01, 2.3.7.2.99, 2.3.9.9.01, 2.3.9.8.02, 2.3.6.3.04</t>
  </si>
  <si>
    <t>Pago factura No. 0739, Compra de Materiales y Herramientas uso reparaciones menores y mantenimiento planta física del CEIZTUR, según anexos.</t>
  </si>
  <si>
    <t>2.7.2.2.01, 2.7.2.4.02, 2.7.2.4.01, 2.7.2.1.01</t>
  </si>
  <si>
    <t>Proyectos Civiles LD, SRL</t>
  </si>
  <si>
    <t>Pago facts. Nos. 0018 y 0019, Cub. No. 4 y final mas devolucion de vicios ocucltos, Proy. No. 368, Contrato No. 52-2021; Reconstruccion Via de Acceso Riocito-Playa Saladilla, Municipio Santa Cruz, Provincia de Barahona.</t>
  </si>
  <si>
    <t>27/12/2023</t>
  </si>
  <si>
    <t>4526</t>
  </si>
  <si>
    <t>2.6.4.8.01</t>
  </si>
  <si>
    <t>Pago factura No.7069, Adquisición de cincuenta (50) FOURWHEELS, para el fortalecimiento del proceso de patrullaje de POLITUR en las zonas Turísticas, según anexos.</t>
  </si>
  <si>
    <t>2.2.6.2.01</t>
  </si>
  <si>
    <t>Seguros Reservas, SA</t>
  </si>
  <si>
    <t>Pago Facturas No. 6251, 6288, 6311, 6333 y 6337, Correspondiente al Servicio de Emisión de las Pólizas de Seguro: Flotilla Veh. de Motor No. 2-2-502-0325928, de Resp. Civil No. 2-2-503-0326019 y de Equipo Maq. y Cont. No. 2-2-814-0015206, según anexos.</t>
  </si>
  <si>
    <t>2.3.9.9.05, 2.6.6.2.01, 2.2.7.2.08, 2.3.9.9.04</t>
  </si>
  <si>
    <t>Maxx Extintores, SRL</t>
  </si>
  <si>
    <t>Pago factura No. 0382, compra e instalación equipo contra incendios y mantenimiento de extintores contra incendios, según anexos.</t>
  </si>
  <si>
    <t>Sistemas &amp; Tecnología, SRL</t>
  </si>
  <si>
    <t>Pago de Fact. No. 0382; Compra de Fundas Plásticas para el Programa Nacional de Limpieza de Playas y Balnearios (PNLPB) 4to trimestre.</t>
  </si>
  <si>
    <t>Premium Business Service, S R L</t>
  </si>
  <si>
    <t>Pago avance 20% del monto RD$3,539,687.61 Contrato No.28-2023; Remodelación de Oficina de Promoción Turística, Provincia Puerto Plata.</t>
  </si>
  <si>
    <t xml:space="preserve">2.2.2.2.01 </t>
  </si>
  <si>
    <t>Pago factura No. 0069,Servicio de Rotulación de tractores y barredoras para el Programa Nacional de Limpieza de Playas, según anexos.</t>
  </si>
  <si>
    <t>Agencia Bella, SAS.</t>
  </si>
  <si>
    <t>Pago Facturas No. 1665 y 1666. Adquisición de Vehículos de Motor Para Continuar Fortaleciendo las Operaciones de POLITUR y CEIZTUR, Lote 1: Motocicletas todo terreno, según anexos.</t>
  </si>
  <si>
    <t>2.3.2.3.01</t>
  </si>
  <si>
    <t>Gregoria Del Rosario Ortiz Then</t>
  </si>
  <si>
    <t>Pago factura No. 0158, Adquisición de uniformes del Programa Nacional de limpieza de playas y balnearios (PNLPB) 4TO trimestre.</t>
  </si>
  <si>
    <t>Pago factura No. 3744 y 3858, Servicio mantenimiento para las unidades vehiculares en garantía que fueron adquiridas para CEIZTUR, según anexos.</t>
  </si>
  <si>
    <t>4564</t>
  </si>
  <si>
    <t>Pago Factura No. 7103. Adquisición de Vehículos de Motor Para Continuar Fortaleciendo las Operaciones de POLITUR y CEIZTUR, Lote 2: Camionetas Diesel Doble Cabina 4x4, según anexos.</t>
  </si>
  <si>
    <t>4566</t>
  </si>
  <si>
    <t>Gellart Gallery, S.R.L.</t>
  </si>
  <si>
    <t>Pago Factura No. 0072, servicio de instalación de letreros de señalizaciones para los departamentos del CEIZTUR, según anexos.</t>
  </si>
  <si>
    <t>4568</t>
  </si>
  <si>
    <t>2.6.1.3.01</t>
  </si>
  <si>
    <t>Pago Factura No. 0170. Adquisición de Equipos Informáticos para diferentes Áreas del CEIZTUR, según anexos.</t>
  </si>
  <si>
    <t>4571</t>
  </si>
  <si>
    <t>2.2.7.2.02</t>
  </si>
  <si>
    <t>ALL Office Solutions TS, SRL</t>
  </si>
  <si>
    <t>Pago factura No. 2147, Servicio de Mantenimiento preventivo correctivo de impresoras de los diferentes departamentos del CEIZTUR, según anexos.</t>
  </si>
  <si>
    <t>4573</t>
  </si>
  <si>
    <t>2.7.2.1.01</t>
  </si>
  <si>
    <t>ENA INGENIERIA Y MATERIALES, SRL</t>
  </si>
  <si>
    <t>Pago avance 20% del monto RD$11,972,334.99, Contrato No. 34-2023; Habilitación de la Red de Distribución de Agua Potable del Malecón de Santo Domingo Este, Provincia Santo Domingo.</t>
  </si>
  <si>
    <t>4574</t>
  </si>
  <si>
    <t xml:space="preserve">	CONSTRUCCIONES INVERSIONES &amp; EQUIPOS, SRL</t>
  </si>
  <si>
    <t>Pago avance 20% del monto RD$ 48,055,847.24, Contrato No. 31-2023. Reconstrucción de las Vías del Distrito Municipal Arroyo Barril, Provincia Samaná.</t>
  </si>
  <si>
    <t>2.7.2.1.01, 2.7.2.2.01, 2.7.2.4.01</t>
  </si>
  <si>
    <t>CIAO, SRL</t>
  </si>
  <si>
    <t>Pago Fact. No.0070, Cub. No.3, Proy. No.385, contrato No. 18-2022, Habilitación de Planta de Tratamiento Juan Dolio, San Pedro de Macorís, relanzamiento.</t>
  </si>
  <si>
    <t>4593</t>
  </si>
  <si>
    <t>Compensación extraordinaria por logro de metas año 2023</t>
  </si>
  <si>
    <t>4609</t>
  </si>
  <si>
    <t>2.2.3.1.01</t>
  </si>
  <si>
    <t>2.2.8.2.01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</si>
</sst>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0"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0"/>
      <name val="Palatino Linotype"/>
      <family val="1"/>
    </font>
    <font>
      <sz val="10"/>
      <color theme="1"/>
      <name val="Calibri"/>
      <family val="2"/>
      <scheme val="minor"/>
    </font>
    <font>
      <sz val="10"/>
      <color indexed="8"/>
      <name val="Palatino Linotype"/>
      <family val="1"/>
    </font>
    <font>
      <sz val="11"/>
      <color indexed="8"/>
      <name val="Palatino Linotype"/>
      <family val="1"/>
    </font>
    <font>
      <sz val="9"/>
      <color rgb="FF000000"/>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xf numFmtId="43" fontId="2" fillId="0" borderId="0" xfId="1" applyFont="1"/>
    <xf numFmtId="0" fontId="3" fillId="0" borderId="0" xfId="0" applyFont="1" applyAlignment="1">
      <alignment horizontal="center"/>
    </xf>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0" fillId="0" borderId="3" xfId="0"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0" fillId="0" borderId="0" xfId="0" applyNumberFormat="1"/>
    <xf numFmtId="14" fontId="2" fillId="0" borderId="1" xfId="0" applyNumberFormat="1" applyFont="1" applyBorder="1" applyAlignment="1">
      <alignment horizontal="right" vertical="center"/>
    </xf>
    <xf numFmtId="49"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3" borderId="1" xfId="0" applyFont="1" applyFill="1" applyBorder="1" applyAlignment="1">
      <alignment horizontal="center" wrapText="1"/>
    </xf>
    <xf numFmtId="0" fontId="2" fillId="0" borderId="1" xfId="0" applyFont="1" applyBorder="1" applyAlignment="1">
      <alignment horizontal="left"/>
    </xf>
    <xf numFmtId="43" fontId="2" fillId="0" borderId="1" xfId="1" applyFont="1" applyFill="1" applyBorder="1"/>
    <xf numFmtId="43" fontId="2" fillId="0" borderId="1" xfId="0" applyNumberFormat="1" applyFont="1" applyBorder="1"/>
    <xf numFmtId="0" fontId="2" fillId="0" borderId="1" xfId="0" applyFont="1" applyBorder="1" applyAlignment="1">
      <alignment horizontal="center"/>
    </xf>
    <xf numFmtId="0" fontId="2" fillId="3" borderId="1" xfId="0" applyFont="1" applyFill="1" applyBorder="1" applyAlignment="1">
      <alignment horizontal="center"/>
    </xf>
    <xf numFmtId="39" fontId="5" fillId="0" borderId="1" xfId="1" applyNumberFormat="1" applyFont="1" applyFill="1" applyBorder="1" applyAlignment="1">
      <alignment horizontal="right"/>
    </xf>
    <xf numFmtId="14" fontId="2" fillId="0" borderId="1" xfId="0" applyNumberFormat="1" applyFont="1" applyBorder="1" applyAlignment="1">
      <alignment horizontal="right"/>
    </xf>
    <xf numFmtId="0" fontId="2" fillId="3" borderId="1" xfId="0" applyFont="1" applyFill="1" applyBorder="1" applyAlignment="1">
      <alignment horizontal="lef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5" xfId="1" applyFont="1" applyFill="1" applyBorder="1"/>
    <xf numFmtId="43" fontId="3" fillId="2" borderId="5" xfId="0" applyNumberFormat="1" applyFont="1" applyFill="1" applyBorder="1"/>
    <xf numFmtId="43" fontId="2" fillId="0" borderId="0" xfId="0" applyNumberFormat="1" applyFont="1"/>
    <xf numFmtId="0" fontId="6" fillId="0" borderId="0" xfId="0" applyFont="1"/>
    <xf numFmtId="0" fontId="3" fillId="0" borderId="6" xfId="0" applyFont="1" applyBorder="1" applyAlignment="1">
      <alignment horizontal="center"/>
    </xf>
    <xf numFmtId="0" fontId="2" fillId="0" borderId="0" xfId="0" applyFont="1" applyAlignment="1">
      <alignment horizontal="center"/>
    </xf>
    <xf numFmtId="0" fontId="2" fillId="0" borderId="7" xfId="0" applyFont="1" applyBorder="1"/>
    <xf numFmtId="43" fontId="2" fillId="0" borderId="7" xfId="1" applyFont="1" applyBorder="1"/>
    <xf numFmtId="0" fontId="3" fillId="2" borderId="8" xfId="0" applyFont="1" applyFill="1" applyBorder="1" applyAlignment="1">
      <alignment horizontal="center"/>
    </xf>
    <xf numFmtId="43" fontId="3" fillId="2" borderId="8"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14" fontId="7"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8" fillId="0" borderId="1" xfId="0" applyNumberFormat="1" applyFont="1" applyBorder="1" applyAlignment="1">
      <alignment horizontal="left" vertical="center" wrapText="1"/>
    </xf>
    <xf numFmtId="43" fontId="2" fillId="0" borderId="1" xfId="1" applyFont="1" applyFill="1" applyBorder="1" applyAlignment="1">
      <alignment vertical="center"/>
    </xf>
    <xf numFmtId="43" fontId="2" fillId="3" borderId="1" xfId="1" applyFont="1" applyFill="1" applyBorder="1" applyAlignment="1">
      <alignment vertical="center"/>
    </xf>
    <xf numFmtId="43" fontId="2" fillId="0" borderId="1" xfId="1"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43" fontId="0" fillId="0" borderId="0" xfId="0" applyNumberFormat="1"/>
    <xf numFmtId="43" fontId="8" fillId="0" borderId="1" xfId="0" applyNumberFormat="1" applyFont="1" applyBorder="1" applyAlignment="1">
      <alignment vertical="center"/>
    </xf>
    <xf numFmtId="0" fontId="2" fillId="0" borderId="1" xfId="0" applyFont="1" applyBorder="1" applyAlignment="1">
      <alignment horizontal="left" vertical="center"/>
    </xf>
    <xf numFmtId="14" fontId="7" fillId="0" borderId="9" xfId="0" applyNumberFormat="1" applyFont="1" applyBorder="1" applyAlignment="1">
      <alignment horizontal="right" vertical="center"/>
    </xf>
    <xf numFmtId="0" fontId="2" fillId="0" borderId="9" xfId="0" applyFont="1" applyBorder="1" applyAlignment="1">
      <alignment horizontal="center" vertical="center"/>
    </xf>
    <xf numFmtId="0" fontId="9" fillId="0" borderId="1"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vertical="center"/>
    </xf>
    <xf numFmtId="14" fontId="8" fillId="0" borderId="9" xfId="0" applyNumberFormat="1" applyFont="1" applyBorder="1" applyAlignment="1">
      <alignment horizontal="left" vertical="center" wrapText="1"/>
    </xf>
    <xf numFmtId="43" fontId="2" fillId="0" borderId="9" xfId="1" applyFont="1" applyFill="1" applyBorder="1" applyAlignment="1">
      <alignment vertical="center"/>
    </xf>
    <xf numFmtId="0" fontId="9" fillId="0" borderId="0" xfId="0" applyFont="1" applyAlignment="1">
      <alignment vertical="center" wrapText="1"/>
    </xf>
    <xf numFmtId="4" fontId="2" fillId="0" borderId="1" xfId="0" applyNumberFormat="1" applyFont="1" applyBorder="1" applyAlignment="1">
      <alignment horizontal="left" vertical="center" wrapText="1"/>
    </xf>
    <xf numFmtId="43" fontId="8" fillId="0" borderId="0" xfId="0" applyNumberFormat="1" applyFont="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5" xfId="1" applyFont="1" applyFill="1" applyBorder="1" applyAlignment="1">
      <alignment vertical="center"/>
    </xf>
    <xf numFmtId="43" fontId="6" fillId="0" borderId="0" xfId="0" applyNumberFormat="1" applyFont="1"/>
    <xf numFmtId="164" fontId="0" fillId="0" borderId="0" xfId="0" applyNumberFormat="1"/>
    <xf numFmtId="0" fontId="3" fillId="0" borderId="0" xfId="0" applyFont="1" applyAlignment="1">
      <alignment horizontal="center"/>
    </xf>
    <xf numFmtId="17" fontId="3" fillId="0" borderId="0" xfId="0" applyNumberFormat="1" applyFont="1" applyAlignment="1">
      <alignment horizontal="center"/>
    </xf>
    <xf numFmtId="0" fontId="3" fillId="0" borderId="6" xfId="0" applyFont="1" applyBorder="1" applyAlignment="1">
      <alignment horizontal="center"/>
    </xf>
    <xf numFmtId="0" fontId="2" fillId="0" borderId="0" xfId="0" applyFont="1" applyAlignment="1">
      <alignment horizontal="center"/>
    </xf>
  </cellXfs>
  <cellStyles count="2">
    <cellStyle name="Millares" xfId="1" builtinId="3"/>
    <cellStyle name="Normal" xfId="0" builtinId="0"/>
  </cellStyles>
  <dxfs count="13">
    <dxf>
      <font>
        <b val="0"/>
        <i val="0"/>
        <strike val="0"/>
        <condense val="0"/>
        <extend val="0"/>
        <outline val="0"/>
        <shadow val="0"/>
        <u val="none"/>
        <vertAlign val="baseline"/>
        <sz val="10"/>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5" formatCode="#,##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numFmt numFmtId="166"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196215</xdr:rowOff>
    </xdr:from>
    <xdr:to>
      <xdr:col>5</xdr:col>
      <xdr:colOff>869632</xdr:colOff>
      <xdr:row>5</xdr:row>
      <xdr:rowOff>99060</xdr:rowOff>
    </xdr:to>
    <xdr:pic>
      <xdr:nvPicPr>
        <xdr:cNvPr id="2" name="Picture 1">
          <a:extLst>
            <a:ext uri="{FF2B5EF4-FFF2-40B4-BE49-F238E27FC236}">
              <a16:creationId xmlns:a16="http://schemas.microsoft.com/office/drawing/2014/main" id="{B6104E33-EF46-414E-96AF-2FF07B68130F}"/>
            </a:ext>
          </a:extLst>
        </xdr:cNvPr>
        <xdr:cNvPicPr/>
      </xdr:nvPicPr>
      <xdr:blipFill rotWithShape="1">
        <a:blip xmlns:r="http://schemas.openxmlformats.org/officeDocument/2006/relationships" r:embed="rId1"/>
        <a:srcRect l="21147" t="21357" r="20430" b="67487"/>
        <a:stretch/>
      </xdr:blipFill>
      <xdr:spPr bwMode="auto">
        <a:xfrm>
          <a:off x="179070" y="196215"/>
          <a:ext cx="3633787" cy="8648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173</xdr:row>
      <xdr:rowOff>25241</xdr:rowOff>
    </xdr:from>
    <xdr:to>
      <xdr:col>5</xdr:col>
      <xdr:colOff>1130617</xdr:colOff>
      <xdr:row>177</xdr:row>
      <xdr:rowOff>45720</xdr:rowOff>
    </xdr:to>
    <xdr:pic>
      <xdr:nvPicPr>
        <xdr:cNvPr id="3" name="Picture 1">
          <a:extLst>
            <a:ext uri="{FF2B5EF4-FFF2-40B4-BE49-F238E27FC236}">
              <a16:creationId xmlns:a16="http://schemas.microsoft.com/office/drawing/2014/main" id="{4D81FA23-A3A9-4C72-8C96-19553562DB59}"/>
            </a:ext>
          </a:extLst>
        </xdr:cNvPr>
        <xdr:cNvPicPr/>
      </xdr:nvPicPr>
      <xdr:blipFill rotWithShape="1">
        <a:blip xmlns:r="http://schemas.openxmlformats.org/officeDocument/2006/relationships" r:embed="rId1"/>
        <a:srcRect l="21147" t="21357" r="20430" b="67487"/>
        <a:stretch/>
      </xdr:blipFill>
      <xdr:spPr bwMode="auto">
        <a:xfrm>
          <a:off x="228124" y="34667666"/>
          <a:ext cx="3693318" cy="78247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3/Informe%20de%20Tesoreria%202023/Informe%20de%20Tesorer&#237;a%20%20A&#241;o%202023.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3/Informe%20de%20Tesoreria%202023/Informe%20de%20Tesorer&#237;a%20%20A&#241;o%202023.xlsx?0E809711" TargetMode="External"/><Relationship Id="rId1" Type="http://schemas.openxmlformats.org/officeDocument/2006/relationships/externalLinkPath" Target="file:///\\0E809711\Informe%20de%20Tesorer&#237;a%20%20A&#241;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2"/>
      <sheetName val="ENERO"/>
      <sheetName val="FEBRERO"/>
      <sheetName val="MARZO"/>
      <sheetName val="ABRIL"/>
      <sheetName val="MAYO"/>
      <sheetName val="JUNIO"/>
      <sheetName val="JULIO"/>
      <sheetName val="AGOSTO"/>
      <sheetName val="SEPTIEMBRE"/>
      <sheetName val="OCTUBRE"/>
      <sheetName val="NOVIEMBRE"/>
      <sheetName val="DICIEMBRE"/>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row r="101">
          <cell r="L101">
            <v>3627830.8869999973</v>
          </cell>
        </row>
        <row r="219">
          <cell r="L219">
            <v>1956316491.6292086</v>
          </cell>
        </row>
      </sheetData>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99DAB9-2370-4407-B9A9-AA4A67F2C42A}" name="Tabla1345798102345678911121314" displayName="Tabla1345798102345678911121314" ref="B7:L158" totalsRowShown="0" headerRowDxfId="12" headerRowBorderDxfId="11" tableBorderDxfId="10" headerRowCellStyle="Millares">
  <sortState xmlns:xlrd2="http://schemas.microsoft.com/office/spreadsheetml/2017/richdata2" ref="B8:L158">
    <sortCondition ref="B9:B158"/>
  </sortState>
  <tableColumns count="11">
    <tableColumn id="1" xr3:uid="{F67897DD-3C9A-45D4-B5D1-AD0DF5722EB4}" name="Fecha" dataDxfId="9"/>
    <tableColumn id="2" xr3:uid="{8CE60EDC-622C-4D15-A249-577DC6EA06C0}" name="Transferencia" dataDxfId="8"/>
    <tableColumn id="3" xr3:uid="{E47EC6D4-90D0-4510-A329-06F86D960EC9}" name="Cheque" dataDxfId="7"/>
    <tableColumn id="4" xr3:uid="{2DD4BD62-DD74-4B97-AEDA-7929662E4FD0}" name="Referencia"/>
    <tableColumn id="5" xr3:uid="{00C26B40-1A4E-4C77-A7D7-7E09D2C8EA7C}" name="Beneficiario" dataDxfId="6"/>
    <tableColumn id="6" xr3:uid="{115E4F26-140A-423F-BCC3-2DA16F5D0B86}" name="Columna1" dataDxfId="5"/>
    <tableColumn id="7" xr3:uid="{77C186EA-809D-4A7E-AA8A-FD3AA3B63B5E}" name="Descripcion" dataDxfId="4"/>
    <tableColumn id="8" xr3:uid="{B57CEFD5-1823-4DAC-BF62-CE2338DC33BD}" name="Columna2" dataDxfId="3"/>
    <tableColumn id="9" xr3:uid="{8F33A7D8-8BA1-49A4-B874-42254E1C2DB7}" name="Debito" dataDxfId="2" dataCellStyle="Millares"/>
    <tableColumn id="10" xr3:uid="{6EF3BC8A-AC48-45E7-ADFE-6FBB47334EAB}" name="Credito" dataDxfId="1" dataCellStyle="Millares"/>
    <tableColumn id="11" xr3:uid="{AFBC313C-4B46-4082-AD7F-69DCE825BC79}"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9"/>
  <sheetViews>
    <sheetView tabSelected="1" topLeftCell="A313" zoomScale="95" zoomScaleNormal="95" workbookViewId="0">
      <selection activeCell="O149" sqref="O149"/>
    </sheetView>
  </sheetViews>
  <sheetFormatPr baseColWidth="10" defaultRowHeight="15" x14ac:dyDescent="0.25"/>
  <cols>
    <col min="1" max="1" width="2.5703125" customWidth="1"/>
    <col min="2" max="2" width="10.140625" bestFit="1" customWidth="1"/>
    <col min="3" max="3" width="12.7109375" bestFit="1" customWidth="1"/>
    <col min="4" max="4" width="10.28515625" customWidth="1"/>
    <col min="5" max="5" width="19.85546875" customWidth="1"/>
    <col min="6" max="6" width="34.42578125" customWidth="1"/>
    <col min="7" max="7" width="10" hidden="1" customWidth="1"/>
    <col min="8" max="8" width="71.140625" customWidth="1"/>
    <col min="9" max="9" width="10" hidden="1" customWidth="1"/>
    <col min="10" max="11" width="14.85546875" bestFit="1" customWidth="1"/>
    <col min="12" max="12" width="16.5703125" style="34" bestFit="1" customWidth="1"/>
    <col min="14" max="14" width="14.140625" bestFit="1" customWidth="1"/>
  </cols>
  <sheetData>
    <row r="1" spans="1:13" ht="15.75" x14ac:dyDescent="0.3">
      <c r="A1" s="1"/>
      <c r="B1" s="1"/>
      <c r="C1" s="1"/>
      <c r="D1" s="1"/>
      <c r="E1" s="1"/>
      <c r="F1" s="1"/>
      <c r="G1" s="1"/>
      <c r="H1" s="1"/>
      <c r="I1" s="1"/>
      <c r="J1" s="2"/>
      <c r="K1" s="2"/>
      <c r="L1" s="1"/>
    </row>
    <row r="2" spans="1:13" ht="15.75" x14ac:dyDescent="0.3">
      <c r="A2" s="1"/>
      <c r="B2" s="74" t="s">
        <v>0</v>
      </c>
      <c r="C2" s="74"/>
      <c r="D2" s="74"/>
      <c r="E2" s="74"/>
      <c r="F2" s="74"/>
      <c r="G2" s="74"/>
      <c r="H2" s="74"/>
      <c r="I2" s="74"/>
      <c r="J2" s="74"/>
      <c r="K2" s="74"/>
      <c r="L2" s="74"/>
    </row>
    <row r="3" spans="1:13" ht="15.75" x14ac:dyDescent="0.3">
      <c r="A3" s="1"/>
      <c r="B3" s="74" t="s">
        <v>1</v>
      </c>
      <c r="C3" s="74"/>
      <c r="D3" s="74"/>
      <c r="E3" s="74"/>
      <c r="F3" s="74"/>
      <c r="G3" s="74"/>
      <c r="H3" s="74"/>
      <c r="I3" s="74"/>
      <c r="J3" s="74"/>
      <c r="K3" s="74"/>
      <c r="L3" s="74"/>
    </row>
    <row r="4" spans="1:13" ht="15.75" x14ac:dyDescent="0.3">
      <c r="A4" s="1"/>
      <c r="B4" s="74" t="s">
        <v>2</v>
      </c>
      <c r="C4" s="74"/>
      <c r="D4" s="74"/>
      <c r="E4" s="74"/>
      <c r="F4" s="74"/>
      <c r="G4" s="74"/>
      <c r="H4" s="74"/>
      <c r="I4" s="74"/>
      <c r="J4" s="74"/>
      <c r="K4" s="74"/>
      <c r="L4" s="74"/>
    </row>
    <row r="5" spans="1:13" ht="15.75" x14ac:dyDescent="0.3">
      <c r="A5" s="1"/>
      <c r="B5" s="75" t="s">
        <v>3</v>
      </c>
      <c r="C5" s="75"/>
      <c r="D5" s="75"/>
      <c r="E5" s="75"/>
      <c r="F5" s="75"/>
      <c r="G5" s="75"/>
      <c r="H5" s="75"/>
      <c r="I5" s="75"/>
      <c r="J5" s="75"/>
      <c r="K5" s="75"/>
      <c r="L5" s="75"/>
    </row>
    <row r="6" spans="1:13" ht="15.75" x14ac:dyDescent="0.3">
      <c r="A6" s="1"/>
      <c r="B6" s="1"/>
      <c r="C6" s="1"/>
      <c r="D6" s="1"/>
      <c r="E6" s="1"/>
      <c r="F6" s="1"/>
      <c r="G6" s="1"/>
      <c r="H6" s="1"/>
      <c r="I6" s="1"/>
      <c r="J6" s="2"/>
      <c r="K6" s="2"/>
      <c r="L6" s="1"/>
    </row>
    <row r="7" spans="1:13" ht="17.25" x14ac:dyDescent="0.35">
      <c r="A7" s="1"/>
      <c r="B7" s="4" t="s">
        <v>4</v>
      </c>
      <c r="C7" s="4" t="s">
        <v>5</v>
      </c>
      <c r="D7" s="4" t="s">
        <v>6</v>
      </c>
      <c r="E7" s="4" t="s">
        <v>7</v>
      </c>
      <c r="F7" s="4" t="s">
        <v>8</v>
      </c>
      <c r="G7" s="4" t="s">
        <v>9</v>
      </c>
      <c r="H7" s="4" t="s">
        <v>10</v>
      </c>
      <c r="I7" s="4" t="s">
        <v>11</v>
      </c>
      <c r="J7" s="5" t="s">
        <v>12</v>
      </c>
      <c r="K7" s="5" t="s">
        <v>13</v>
      </c>
      <c r="L7" s="6" t="s">
        <v>14</v>
      </c>
    </row>
    <row r="8" spans="1:13" ht="15.75" x14ac:dyDescent="0.3">
      <c r="A8" s="1"/>
      <c r="B8" s="7"/>
      <c r="C8" s="8"/>
      <c r="D8" s="8"/>
      <c r="E8" s="8"/>
      <c r="F8" s="9"/>
      <c r="G8" s="8"/>
      <c r="H8" s="10" t="s">
        <v>15</v>
      </c>
      <c r="I8" s="8"/>
      <c r="J8" s="11"/>
      <c r="K8" s="12"/>
      <c r="L8" s="13">
        <f>+[1]NOVIEMBRE!L101</f>
        <v>3627830.8869999973</v>
      </c>
      <c r="M8" s="14"/>
    </row>
    <row r="9" spans="1:13" ht="15.75" x14ac:dyDescent="0.3">
      <c r="A9" s="1"/>
      <c r="B9" s="15">
        <v>45261</v>
      </c>
      <c r="C9" s="16"/>
      <c r="D9" s="17"/>
      <c r="E9" s="18" t="s">
        <v>16</v>
      </c>
      <c r="F9" s="19" t="s">
        <v>17</v>
      </c>
      <c r="G9" s="17"/>
      <c r="H9" s="20" t="s">
        <v>18</v>
      </c>
      <c r="I9" s="17"/>
      <c r="J9" s="21"/>
      <c r="K9" s="21">
        <v>7995</v>
      </c>
      <c r="L9" s="22">
        <f>+L8+Tabla1345798102345678911121314[[#This Row],[Debito]]-Tabla1345798102345678911121314[[#This Row],[Credito]]</f>
        <v>3619835.8869999973</v>
      </c>
    </row>
    <row r="10" spans="1:13" ht="15.75" x14ac:dyDescent="0.3">
      <c r="A10" s="1"/>
      <c r="B10" s="15">
        <v>45261</v>
      </c>
      <c r="C10" s="17"/>
      <c r="D10" s="17"/>
      <c r="E10" s="18" t="s">
        <v>19</v>
      </c>
      <c r="F10" s="19" t="s">
        <v>17</v>
      </c>
      <c r="G10" s="17"/>
      <c r="H10" s="20" t="s">
        <v>18</v>
      </c>
      <c r="I10" s="17"/>
      <c r="J10" s="21"/>
      <c r="K10" s="21">
        <v>5655</v>
      </c>
      <c r="L10" s="22">
        <f>+L9+Tabla1345798102345678911121314[[#This Row],[Debito]]-Tabla1345798102345678911121314[[#This Row],[Credito]]</f>
        <v>3614180.8869999973</v>
      </c>
    </row>
    <row r="11" spans="1:13" ht="15.75" x14ac:dyDescent="0.3">
      <c r="A11" s="1"/>
      <c r="B11" s="15">
        <v>45261</v>
      </c>
      <c r="C11" s="17"/>
      <c r="D11" s="17"/>
      <c r="E11" s="18" t="s">
        <v>20</v>
      </c>
      <c r="F11" s="19" t="s">
        <v>17</v>
      </c>
      <c r="G11" s="17"/>
      <c r="H11" s="20" t="s">
        <v>18</v>
      </c>
      <c r="I11" s="17"/>
      <c r="J11" s="21"/>
      <c r="K11" s="21">
        <v>5250</v>
      </c>
      <c r="L11" s="22">
        <f>+L10+Tabla1345798102345678911121314[[#This Row],[Debito]]-Tabla1345798102345678911121314[[#This Row],[Credito]]</f>
        <v>3608930.8869999973</v>
      </c>
    </row>
    <row r="12" spans="1:13" ht="15.75" x14ac:dyDescent="0.3">
      <c r="A12" s="1"/>
      <c r="B12" s="15">
        <v>45261</v>
      </c>
      <c r="C12" s="17"/>
      <c r="D12" s="17"/>
      <c r="E12" s="18" t="s">
        <v>21</v>
      </c>
      <c r="F12" s="19" t="s">
        <v>17</v>
      </c>
      <c r="G12" s="17"/>
      <c r="H12" s="20" t="s">
        <v>18</v>
      </c>
      <c r="I12" s="17"/>
      <c r="J12" s="21"/>
      <c r="K12" s="21">
        <v>1260</v>
      </c>
      <c r="L12" s="22">
        <f>+L11+Tabla1345798102345678911121314[[#This Row],[Debito]]-Tabla1345798102345678911121314[[#This Row],[Credito]]</f>
        <v>3607670.8869999973</v>
      </c>
    </row>
    <row r="13" spans="1:13" ht="15.75" x14ac:dyDescent="0.3">
      <c r="A13" s="1"/>
      <c r="B13" s="15">
        <v>45261</v>
      </c>
      <c r="C13" s="17"/>
      <c r="D13" s="17"/>
      <c r="E13" s="18" t="s">
        <v>22</v>
      </c>
      <c r="F13" s="19" t="s">
        <v>17</v>
      </c>
      <c r="G13" s="17"/>
      <c r="H13" s="20" t="s">
        <v>18</v>
      </c>
      <c r="I13" s="17"/>
      <c r="J13" s="21"/>
      <c r="K13" s="21">
        <v>22885</v>
      </c>
      <c r="L13" s="22">
        <f>+L12+Tabla1345798102345678911121314[[#This Row],[Debito]]-Tabla1345798102345678911121314[[#This Row],[Credito]]</f>
        <v>3584785.8869999973</v>
      </c>
    </row>
    <row r="14" spans="1:13" ht="15.75" x14ac:dyDescent="0.3">
      <c r="A14" s="1"/>
      <c r="B14" s="15">
        <v>45261</v>
      </c>
      <c r="C14" s="17"/>
      <c r="D14" s="17"/>
      <c r="E14" s="18" t="s">
        <v>23</v>
      </c>
      <c r="F14" s="19" t="s">
        <v>17</v>
      </c>
      <c r="G14" s="17"/>
      <c r="H14" s="20" t="s">
        <v>18</v>
      </c>
      <c r="I14" s="17"/>
      <c r="J14" s="21"/>
      <c r="K14" s="21">
        <v>4407.5</v>
      </c>
      <c r="L14" s="22">
        <f>+L13+Tabla1345798102345678911121314[[#This Row],[Debito]]-Tabla1345798102345678911121314[[#This Row],[Credito]]</f>
        <v>3580378.3869999973</v>
      </c>
    </row>
    <row r="15" spans="1:13" ht="15.75" x14ac:dyDescent="0.3">
      <c r="A15" s="1"/>
      <c r="B15" s="15">
        <v>45261</v>
      </c>
      <c r="C15" s="17"/>
      <c r="D15" s="17"/>
      <c r="E15" s="18" t="s">
        <v>24</v>
      </c>
      <c r="F15" s="19" t="s">
        <v>17</v>
      </c>
      <c r="G15" s="17"/>
      <c r="H15" s="20" t="s">
        <v>18</v>
      </c>
      <c r="I15" s="17"/>
      <c r="J15" s="21"/>
      <c r="K15" s="21">
        <v>4552.5</v>
      </c>
      <c r="L15" s="22">
        <f>+L14+Tabla1345798102345678911121314[[#This Row],[Debito]]-Tabla1345798102345678911121314[[#This Row],[Credito]]</f>
        <v>3575825.8869999973</v>
      </c>
    </row>
    <row r="16" spans="1:13" ht="15.75" x14ac:dyDescent="0.3">
      <c r="A16" s="1"/>
      <c r="B16" s="15">
        <v>45261</v>
      </c>
      <c r="C16" s="17"/>
      <c r="D16" s="17"/>
      <c r="E16" s="18" t="s">
        <v>25</v>
      </c>
      <c r="F16" s="19" t="s">
        <v>17</v>
      </c>
      <c r="G16" s="17"/>
      <c r="H16" s="20" t="s">
        <v>18</v>
      </c>
      <c r="I16" s="17"/>
      <c r="J16" s="21"/>
      <c r="K16" s="21">
        <v>18750</v>
      </c>
      <c r="L16" s="22">
        <f>+L15+Tabla1345798102345678911121314[[#This Row],[Debito]]-Tabla1345798102345678911121314[[#This Row],[Credito]]</f>
        <v>3557075.8869999973</v>
      </c>
    </row>
    <row r="17" spans="1:12" ht="15.75" x14ac:dyDescent="0.3">
      <c r="A17" s="1"/>
      <c r="B17" s="15">
        <v>45261</v>
      </c>
      <c r="C17" s="17"/>
      <c r="D17" s="17"/>
      <c r="E17" s="18" t="s">
        <v>26</v>
      </c>
      <c r="F17" s="19" t="s">
        <v>17</v>
      </c>
      <c r="G17" s="17"/>
      <c r="H17" s="20" t="s">
        <v>18</v>
      </c>
      <c r="I17" s="17"/>
      <c r="J17" s="21"/>
      <c r="K17" s="21">
        <v>2800</v>
      </c>
      <c r="L17" s="22">
        <f>+L16+Tabla1345798102345678911121314[[#This Row],[Debito]]-Tabla1345798102345678911121314[[#This Row],[Credito]]</f>
        <v>3554275.8869999973</v>
      </c>
    </row>
    <row r="18" spans="1:12" ht="15.75" x14ac:dyDescent="0.3">
      <c r="A18" s="1"/>
      <c r="B18" s="15">
        <v>45261</v>
      </c>
      <c r="C18" s="17"/>
      <c r="D18" s="17"/>
      <c r="E18" s="18" t="s">
        <v>27</v>
      </c>
      <c r="F18" s="19" t="s">
        <v>17</v>
      </c>
      <c r="G18" s="17"/>
      <c r="H18" s="20" t="s">
        <v>18</v>
      </c>
      <c r="I18" s="17"/>
      <c r="J18" s="21"/>
      <c r="K18" s="21">
        <v>2200</v>
      </c>
      <c r="L18" s="22">
        <f>+L17+Tabla1345798102345678911121314[[#This Row],[Debito]]-Tabla1345798102345678911121314[[#This Row],[Credito]]</f>
        <v>3552075.8869999973</v>
      </c>
    </row>
    <row r="19" spans="1:12" ht="15.75" x14ac:dyDescent="0.3">
      <c r="A19" s="1"/>
      <c r="B19" s="15">
        <v>45261</v>
      </c>
      <c r="C19" s="17"/>
      <c r="D19" s="17"/>
      <c r="E19" s="18" t="s">
        <v>28</v>
      </c>
      <c r="F19" s="19" t="s">
        <v>17</v>
      </c>
      <c r="G19" s="17"/>
      <c r="H19" s="20" t="s">
        <v>18</v>
      </c>
      <c r="I19" s="17"/>
      <c r="J19" s="21"/>
      <c r="K19" s="21">
        <v>2885</v>
      </c>
      <c r="L19" s="22">
        <f>+L18+Tabla1345798102345678911121314[[#This Row],[Debito]]-Tabla1345798102345678911121314[[#This Row],[Credito]]</f>
        <v>3549190.8869999973</v>
      </c>
    </row>
    <row r="20" spans="1:12" ht="15.75" x14ac:dyDescent="0.3">
      <c r="A20" s="1"/>
      <c r="B20" s="15">
        <v>45261</v>
      </c>
      <c r="C20" s="17"/>
      <c r="D20" s="17"/>
      <c r="E20" s="18" t="s">
        <v>29</v>
      </c>
      <c r="F20" s="19" t="s">
        <v>17</v>
      </c>
      <c r="G20" s="17"/>
      <c r="H20" s="20" t="s">
        <v>18</v>
      </c>
      <c r="I20" s="17"/>
      <c r="J20" s="21"/>
      <c r="K20" s="21">
        <v>32190</v>
      </c>
      <c r="L20" s="22">
        <f>+L19+Tabla1345798102345678911121314[[#This Row],[Debito]]-Tabla1345798102345678911121314[[#This Row],[Credito]]</f>
        <v>3517000.8869999973</v>
      </c>
    </row>
    <row r="21" spans="1:12" ht="15.75" x14ac:dyDescent="0.3">
      <c r="A21" s="1"/>
      <c r="B21" s="15">
        <v>45261</v>
      </c>
      <c r="C21" s="17"/>
      <c r="D21" s="17"/>
      <c r="E21" s="18" t="s">
        <v>30</v>
      </c>
      <c r="F21" s="19" t="s">
        <v>17</v>
      </c>
      <c r="G21" s="17"/>
      <c r="H21" s="20" t="s">
        <v>18</v>
      </c>
      <c r="I21" s="17"/>
      <c r="J21" s="21"/>
      <c r="K21" s="21">
        <v>3135</v>
      </c>
      <c r="L21" s="22">
        <f>+L20+Tabla1345798102345678911121314[[#This Row],[Debito]]-Tabla1345798102345678911121314[[#This Row],[Credito]]</f>
        <v>3513865.8869999973</v>
      </c>
    </row>
    <row r="22" spans="1:12" ht="15.75" x14ac:dyDescent="0.3">
      <c r="A22" s="1"/>
      <c r="B22" s="15">
        <v>45261</v>
      </c>
      <c r="C22" s="17"/>
      <c r="D22" s="17"/>
      <c r="E22" s="18" t="s">
        <v>31</v>
      </c>
      <c r="F22" s="19" t="s">
        <v>17</v>
      </c>
      <c r="G22" s="17"/>
      <c r="H22" s="20" t="s">
        <v>18</v>
      </c>
      <c r="I22" s="17"/>
      <c r="J22" s="21"/>
      <c r="K22" s="21">
        <v>26205</v>
      </c>
      <c r="L22" s="22">
        <f>+L21+Tabla1345798102345678911121314[[#This Row],[Debito]]-Tabla1345798102345678911121314[[#This Row],[Credito]]</f>
        <v>3487660.8869999973</v>
      </c>
    </row>
    <row r="23" spans="1:12" ht="15.75" x14ac:dyDescent="0.3">
      <c r="A23" s="1"/>
      <c r="B23" s="15">
        <v>45261</v>
      </c>
      <c r="C23" s="17"/>
      <c r="D23" s="17"/>
      <c r="E23" s="18" t="s">
        <v>32</v>
      </c>
      <c r="F23" s="19" t="s">
        <v>17</v>
      </c>
      <c r="G23" s="17"/>
      <c r="H23" s="20" t="s">
        <v>18</v>
      </c>
      <c r="I23" s="17"/>
      <c r="J23" s="21"/>
      <c r="K23" s="21">
        <v>10905</v>
      </c>
      <c r="L23" s="22">
        <f>+L22+Tabla1345798102345678911121314[[#This Row],[Debito]]-Tabla1345798102345678911121314[[#This Row],[Credito]]</f>
        <v>3476755.8869999973</v>
      </c>
    </row>
    <row r="24" spans="1:12" ht="15.75" x14ac:dyDescent="0.3">
      <c r="A24" s="1"/>
      <c r="B24" s="15">
        <v>45261</v>
      </c>
      <c r="C24" s="17"/>
      <c r="D24" s="17"/>
      <c r="E24" s="18" t="s">
        <v>33</v>
      </c>
      <c r="F24" s="19" t="s">
        <v>17</v>
      </c>
      <c r="G24" s="17"/>
      <c r="H24" s="20" t="s">
        <v>18</v>
      </c>
      <c r="I24" s="17"/>
      <c r="J24" s="21"/>
      <c r="K24" s="21">
        <v>18750</v>
      </c>
      <c r="L24" s="22">
        <f>+L23+Tabla1345798102345678911121314[[#This Row],[Debito]]-Tabla1345798102345678911121314[[#This Row],[Credito]]</f>
        <v>3458005.8869999973</v>
      </c>
    </row>
    <row r="25" spans="1:12" ht="15.75" x14ac:dyDescent="0.3">
      <c r="A25" s="1"/>
      <c r="B25" s="15">
        <v>45261</v>
      </c>
      <c r="C25" s="17"/>
      <c r="D25" s="17"/>
      <c r="E25" s="18" t="s">
        <v>34</v>
      </c>
      <c r="F25" s="19" t="s">
        <v>17</v>
      </c>
      <c r="G25" s="17"/>
      <c r="H25" s="20" t="s">
        <v>18</v>
      </c>
      <c r="I25" s="17"/>
      <c r="J25" s="21"/>
      <c r="K25" s="21">
        <v>1700</v>
      </c>
      <c r="L25" s="22">
        <f>+L24+Tabla1345798102345678911121314[[#This Row],[Debito]]-Tabla1345798102345678911121314[[#This Row],[Credito]]</f>
        <v>3456305.8869999973</v>
      </c>
    </row>
    <row r="26" spans="1:12" ht="15.75" x14ac:dyDescent="0.3">
      <c r="A26" s="1"/>
      <c r="B26" s="15">
        <v>45261</v>
      </c>
      <c r="C26" s="17"/>
      <c r="D26" s="17"/>
      <c r="E26" s="18" t="s">
        <v>35</v>
      </c>
      <c r="F26" s="19" t="s">
        <v>17</v>
      </c>
      <c r="G26" s="17"/>
      <c r="H26" s="20" t="s">
        <v>18</v>
      </c>
      <c r="I26" s="17"/>
      <c r="J26" s="21"/>
      <c r="K26" s="21">
        <v>2572.5</v>
      </c>
      <c r="L26" s="22">
        <f>+L25+Tabla1345798102345678911121314[[#This Row],[Debito]]-Tabla1345798102345678911121314[[#This Row],[Credito]]</f>
        <v>3453733.3869999973</v>
      </c>
    </row>
    <row r="27" spans="1:12" ht="15.75" x14ac:dyDescent="0.3">
      <c r="A27" s="1"/>
      <c r="B27" s="15">
        <v>45261</v>
      </c>
      <c r="C27" s="17"/>
      <c r="D27" s="17"/>
      <c r="E27" s="18" t="s">
        <v>36</v>
      </c>
      <c r="F27" s="19" t="s">
        <v>17</v>
      </c>
      <c r="G27" s="17"/>
      <c r="H27" s="20" t="s">
        <v>18</v>
      </c>
      <c r="I27" s="17"/>
      <c r="J27" s="21"/>
      <c r="K27" s="21">
        <v>5100</v>
      </c>
      <c r="L27" s="22">
        <f>+L26+Tabla1345798102345678911121314[[#This Row],[Debito]]-Tabla1345798102345678911121314[[#This Row],[Credito]]</f>
        <v>3448633.3869999973</v>
      </c>
    </row>
    <row r="28" spans="1:12" ht="15.75" x14ac:dyDescent="0.3">
      <c r="A28" s="1"/>
      <c r="B28" s="15">
        <v>45261</v>
      </c>
      <c r="C28" s="17"/>
      <c r="D28" s="17"/>
      <c r="E28" s="18" t="s">
        <v>37</v>
      </c>
      <c r="F28" s="19" t="s">
        <v>17</v>
      </c>
      <c r="G28" s="17"/>
      <c r="H28" s="20" t="s">
        <v>18</v>
      </c>
      <c r="I28" s="17"/>
      <c r="J28" s="21"/>
      <c r="K28" s="21">
        <v>3957.5</v>
      </c>
      <c r="L28" s="22">
        <f>+L27+Tabla1345798102345678911121314[[#This Row],[Debito]]-Tabla1345798102345678911121314[[#This Row],[Credito]]</f>
        <v>3444675.8869999973</v>
      </c>
    </row>
    <row r="29" spans="1:12" ht="15.75" x14ac:dyDescent="0.3">
      <c r="A29" s="1"/>
      <c r="B29" s="15">
        <v>45261</v>
      </c>
      <c r="C29" s="17"/>
      <c r="D29" s="17"/>
      <c r="E29" s="18" t="s">
        <v>38</v>
      </c>
      <c r="F29" s="19" t="s">
        <v>17</v>
      </c>
      <c r="G29" s="17"/>
      <c r="H29" s="20" t="s">
        <v>18</v>
      </c>
      <c r="I29" s="17"/>
      <c r="J29" s="21"/>
      <c r="K29" s="21">
        <v>7790</v>
      </c>
      <c r="L29" s="22">
        <f>+L28+Tabla1345798102345678911121314[[#This Row],[Debito]]-Tabla1345798102345678911121314[[#This Row],[Credito]]</f>
        <v>3436885.8869999973</v>
      </c>
    </row>
    <row r="30" spans="1:12" ht="15.75" x14ac:dyDescent="0.3">
      <c r="A30" s="1"/>
      <c r="B30" s="15">
        <v>45261</v>
      </c>
      <c r="C30" s="17"/>
      <c r="D30" s="17"/>
      <c r="E30" s="18" t="s">
        <v>39</v>
      </c>
      <c r="F30" s="19" t="s">
        <v>17</v>
      </c>
      <c r="G30" s="17"/>
      <c r="H30" s="20" t="s">
        <v>18</v>
      </c>
      <c r="I30" s="17"/>
      <c r="J30" s="21"/>
      <c r="K30" s="21">
        <v>1900</v>
      </c>
      <c r="L30" s="22">
        <f>+L29+Tabla1345798102345678911121314[[#This Row],[Debito]]-Tabla1345798102345678911121314[[#This Row],[Credito]]</f>
        <v>3434985.8869999973</v>
      </c>
    </row>
    <row r="31" spans="1:12" ht="15.75" x14ac:dyDescent="0.3">
      <c r="A31" s="1"/>
      <c r="B31" s="15">
        <v>45261</v>
      </c>
      <c r="C31" s="17"/>
      <c r="D31" s="17"/>
      <c r="E31" s="18" t="s">
        <v>40</v>
      </c>
      <c r="F31" s="19" t="s">
        <v>17</v>
      </c>
      <c r="G31" s="17"/>
      <c r="H31" s="20" t="s">
        <v>18</v>
      </c>
      <c r="I31" s="17"/>
      <c r="J31" s="21"/>
      <c r="K31" s="21">
        <v>59150</v>
      </c>
      <c r="L31" s="22">
        <f>+L30+Tabla1345798102345678911121314[[#This Row],[Debito]]-Tabla1345798102345678911121314[[#This Row],[Credito]]</f>
        <v>3375835.8869999973</v>
      </c>
    </row>
    <row r="32" spans="1:12" ht="15.75" x14ac:dyDescent="0.3">
      <c r="A32" s="1"/>
      <c r="B32" s="15">
        <v>45261</v>
      </c>
      <c r="C32" s="17"/>
      <c r="D32" s="17"/>
      <c r="E32" s="18" t="s">
        <v>41</v>
      </c>
      <c r="F32" s="23" t="s">
        <v>42</v>
      </c>
      <c r="G32" s="17"/>
      <c r="H32" s="20" t="s">
        <v>43</v>
      </c>
      <c r="I32" s="17"/>
      <c r="J32" s="21"/>
      <c r="K32" s="21">
        <v>11.99</v>
      </c>
      <c r="L32" s="22">
        <f>+L31+Tabla1345798102345678911121314[[#This Row],[Debito]]-Tabla1345798102345678911121314[[#This Row],[Credito]]</f>
        <v>3375823.8969999971</v>
      </c>
    </row>
    <row r="33" spans="1:12" ht="15.75" x14ac:dyDescent="0.3">
      <c r="A33" s="1"/>
      <c r="B33" s="15">
        <v>45261</v>
      </c>
      <c r="C33" s="17"/>
      <c r="D33" s="17"/>
      <c r="E33" s="18" t="s">
        <v>44</v>
      </c>
      <c r="F33" s="23" t="s">
        <v>42</v>
      </c>
      <c r="G33" s="17"/>
      <c r="H33" s="20" t="s">
        <v>43</v>
      </c>
      <c r="I33" s="17"/>
      <c r="J33" s="21"/>
      <c r="K33" s="21">
        <v>8.48</v>
      </c>
      <c r="L33" s="22">
        <f>+L32+Tabla1345798102345678911121314[[#This Row],[Debito]]-Tabla1345798102345678911121314[[#This Row],[Credito]]</f>
        <v>3375815.4169999971</v>
      </c>
    </row>
    <row r="34" spans="1:12" ht="15.75" x14ac:dyDescent="0.3">
      <c r="A34" s="1"/>
      <c r="B34" s="15">
        <v>45261</v>
      </c>
      <c r="C34" s="17"/>
      <c r="D34" s="17"/>
      <c r="E34" s="18" t="s">
        <v>45</v>
      </c>
      <c r="F34" s="23" t="s">
        <v>42</v>
      </c>
      <c r="G34" s="17"/>
      <c r="H34" s="20" t="s">
        <v>43</v>
      </c>
      <c r="I34" s="17"/>
      <c r="J34" s="21"/>
      <c r="K34" s="21">
        <v>7.88</v>
      </c>
      <c r="L34" s="22">
        <f>+L33+Tabla1345798102345678911121314[[#This Row],[Debito]]-Tabla1345798102345678911121314[[#This Row],[Credito]]</f>
        <v>3375807.5369999972</v>
      </c>
    </row>
    <row r="35" spans="1:12" ht="15.75" x14ac:dyDescent="0.3">
      <c r="A35" s="1"/>
      <c r="B35" s="15">
        <v>45261</v>
      </c>
      <c r="C35" s="17"/>
      <c r="D35" s="17"/>
      <c r="E35" s="18" t="s">
        <v>46</v>
      </c>
      <c r="F35" s="23" t="s">
        <v>42</v>
      </c>
      <c r="G35" s="17"/>
      <c r="H35" s="20" t="s">
        <v>43</v>
      </c>
      <c r="I35" s="17"/>
      <c r="J35" s="21"/>
      <c r="K35" s="21">
        <v>1.89</v>
      </c>
      <c r="L35" s="22">
        <f>+L34+Tabla1345798102345678911121314[[#This Row],[Debito]]-Tabla1345798102345678911121314[[#This Row],[Credito]]</f>
        <v>3375805.6469999971</v>
      </c>
    </row>
    <row r="36" spans="1:12" ht="15.75" x14ac:dyDescent="0.3">
      <c r="A36" s="1"/>
      <c r="B36" s="15">
        <v>45261</v>
      </c>
      <c r="C36" s="17"/>
      <c r="D36" s="17"/>
      <c r="E36" s="18" t="s">
        <v>47</v>
      </c>
      <c r="F36" s="23" t="s">
        <v>42</v>
      </c>
      <c r="G36" s="17"/>
      <c r="H36" s="20" t="s">
        <v>43</v>
      </c>
      <c r="I36" s="17"/>
      <c r="J36" s="21"/>
      <c r="K36" s="21">
        <v>34.33</v>
      </c>
      <c r="L36" s="22">
        <f>+L35+Tabla1345798102345678911121314[[#This Row],[Debito]]-Tabla1345798102345678911121314[[#This Row],[Credito]]</f>
        <v>3375771.316999997</v>
      </c>
    </row>
    <row r="37" spans="1:12" ht="15.75" x14ac:dyDescent="0.3">
      <c r="A37" s="1"/>
      <c r="B37" s="15">
        <v>45261</v>
      </c>
      <c r="C37" s="17"/>
      <c r="D37" s="17"/>
      <c r="E37" s="18" t="s">
        <v>48</v>
      </c>
      <c r="F37" s="23" t="s">
        <v>42</v>
      </c>
      <c r="G37" s="17"/>
      <c r="H37" s="20" t="s">
        <v>43</v>
      </c>
      <c r="I37" s="17"/>
      <c r="J37" s="21"/>
      <c r="K37" s="21">
        <v>6.61</v>
      </c>
      <c r="L37" s="22">
        <f>+L36+Tabla1345798102345678911121314[[#This Row],[Debito]]-Tabla1345798102345678911121314[[#This Row],[Credito]]</f>
        <v>3375764.7069999971</v>
      </c>
    </row>
    <row r="38" spans="1:12" ht="15.75" x14ac:dyDescent="0.3">
      <c r="A38" s="1"/>
      <c r="B38" s="15">
        <v>45261</v>
      </c>
      <c r="C38" s="17"/>
      <c r="D38" s="17"/>
      <c r="E38" s="18" t="s">
        <v>49</v>
      </c>
      <c r="F38" s="23" t="s">
        <v>42</v>
      </c>
      <c r="G38" s="17"/>
      <c r="H38" s="20" t="s">
        <v>43</v>
      </c>
      <c r="I38" s="17"/>
      <c r="J38" s="21"/>
      <c r="K38" s="21">
        <v>6.83</v>
      </c>
      <c r="L38" s="22">
        <f>+L37+Tabla1345798102345678911121314[[#This Row],[Debito]]-Tabla1345798102345678911121314[[#This Row],[Credito]]</f>
        <v>3375757.8769999971</v>
      </c>
    </row>
    <row r="39" spans="1:12" ht="15.75" x14ac:dyDescent="0.3">
      <c r="A39" s="1"/>
      <c r="B39" s="15">
        <v>45261</v>
      </c>
      <c r="C39" s="17"/>
      <c r="D39" s="17"/>
      <c r="E39" s="18" t="s">
        <v>50</v>
      </c>
      <c r="F39" s="23" t="s">
        <v>42</v>
      </c>
      <c r="G39" s="17"/>
      <c r="H39" s="20" t="s">
        <v>43</v>
      </c>
      <c r="I39" s="17"/>
      <c r="J39" s="21"/>
      <c r="K39" s="21">
        <v>28.13</v>
      </c>
      <c r="L39" s="22">
        <f>+L38+Tabla1345798102345678911121314[[#This Row],[Debito]]-Tabla1345798102345678911121314[[#This Row],[Credito]]</f>
        <v>3375729.7469999972</v>
      </c>
    </row>
    <row r="40" spans="1:12" ht="15.75" x14ac:dyDescent="0.3">
      <c r="A40" s="1"/>
      <c r="B40" s="15">
        <v>45261</v>
      </c>
      <c r="C40" s="17"/>
      <c r="D40" s="17"/>
      <c r="E40" s="18" t="s">
        <v>51</v>
      </c>
      <c r="F40" s="23" t="s">
        <v>42</v>
      </c>
      <c r="G40" s="17"/>
      <c r="H40" s="20" t="s">
        <v>43</v>
      </c>
      <c r="I40" s="17"/>
      <c r="J40" s="21"/>
      <c r="K40" s="21">
        <v>4.2</v>
      </c>
      <c r="L40" s="22">
        <f>+L39+Tabla1345798102345678911121314[[#This Row],[Debito]]-Tabla1345798102345678911121314[[#This Row],[Credito]]</f>
        <v>3375725.546999997</v>
      </c>
    </row>
    <row r="41" spans="1:12" ht="15.75" x14ac:dyDescent="0.3">
      <c r="A41" s="1"/>
      <c r="B41" s="15">
        <v>45261</v>
      </c>
      <c r="C41" s="17"/>
      <c r="D41" s="17"/>
      <c r="E41" s="18" t="s">
        <v>52</v>
      </c>
      <c r="F41" s="23" t="s">
        <v>42</v>
      </c>
      <c r="G41" s="17"/>
      <c r="H41" s="20" t="s">
        <v>43</v>
      </c>
      <c r="I41" s="17"/>
      <c r="J41" s="21"/>
      <c r="K41" s="21">
        <v>3.3</v>
      </c>
      <c r="L41" s="22">
        <f>+L40+Tabla1345798102345678911121314[[#This Row],[Debito]]-Tabla1345798102345678911121314[[#This Row],[Credito]]</f>
        <v>3375722.2469999972</v>
      </c>
    </row>
    <row r="42" spans="1:12" ht="15.75" x14ac:dyDescent="0.3">
      <c r="A42" s="1"/>
      <c r="B42" s="15">
        <v>45261</v>
      </c>
      <c r="C42" s="17"/>
      <c r="D42" s="17"/>
      <c r="E42" s="18" t="s">
        <v>53</v>
      </c>
      <c r="F42" s="23" t="s">
        <v>42</v>
      </c>
      <c r="G42" s="17"/>
      <c r="H42" s="20" t="s">
        <v>43</v>
      </c>
      <c r="I42" s="17"/>
      <c r="J42" s="21"/>
      <c r="K42" s="21">
        <v>4.33</v>
      </c>
      <c r="L42" s="22">
        <f>+L41+Tabla1345798102345678911121314[[#This Row],[Debito]]-Tabla1345798102345678911121314[[#This Row],[Credito]]</f>
        <v>3375717.9169999971</v>
      </c>
    </row>
    <row r="43" spans="1:12" ht="15.75" x14ac:dyDescent="0.3">
      <c r="A43" s="1"/>
      <c r="B43" s="15">
        <v>45261</v>
      </c>
      <c r="C43" s="17"/>
      <c r="D43" s="17"/>
      <c r="E43" s="18" t="s">
        <v>54</v>
      </c>
      <c r="F43" s="23" t="s">
        <v>42</v>
      </c>
      <c r="G43" s="17"/>
      <c r="H43" s="20" t="s">
        <v>43</v>
      </c>
      <c r="I43" s="17"/>
      <c r="J43" s="21"/>
      <c r="K43" s="21">
        <v>48.29</v>
      </c>
      <c r="L43" s="22">
        <f>+L42+Tabla1345798102345678911121314[[#This Row],[Debito]]-Tabla1345798102345678911121314[[#This Row],[Credito]]</f>
        <v>3375669.6269999971</v>
      </c>
    </row>
    <row r="44" spans="1:12" ht="15.75" x14ac:dyDescent="0.3">
      <c r="A44" s="1"/>
      <c r="B44" s="15">
        <v>45261</v>
      </c>
      <c r="C44" s="17"/>
      <c r="D44" s="17"/>
      <c r="E44" s="18" t="s">
        <v>55</v>
      </c>
      <c r="F44" s="23" t="s">
        <v>42</v>
      </c>
      <c r="G44" s="17"/>
      <c r="H44" s="20" t="s">
        <v>43</v>
      </c>
      <c r="I44" s="17"/>
      <c r="J44" s="21"/>
      <c r="K44" s="21">
        <v>4.7</v>
      </c>
      <c r="L44" s="22">
        <f>+L43+Tabla1345798102345678911121314[[#This Row],[Debito]]-Tabla1345798102345678911121314[[#This Row],[Credito]]</f>
        <v>3375664.9269999969</v>
      </c>
    </row>
    <row r="45" spans="1:12" ht="15.75" x14ac:dyDescent="0.3">
      <c r="A45" s="1"/>
      <c r="B45" s="15">
        <v>45261</v>
      </c>
      <c r="C45" s="17"/>
      <c r="D45" s="17"/>
      <c r="E45" s="18" t="s">
        <v>56</v>
      </c>
      <c r="F45" s="23" t="s">
        <v>42</v>
      </c>
      <c r="G45" s="17"/>
      <c r="H45" s="20" t="s">
        <v>43</v>
      </c>
      <c r="I45" s="17"/>
      <c r="J45" s="21"/>
      <c r="K45" s="21">
        <v>39.31</v>
      </c>
      <c r="L45" s="22">
        <f>+L44+Tabla1345798102345678911121314[[#This Row],[Debito]]-Tabla1345798102345678911121314[[#This Row],[Credito]]</f>
        <v>3375625.6169999968</v>
      </c>
    </row>
    <row r="46" spans="1:12" ht="15.75" x14ac:dyDescent="0.3">
      <c r="A46" s="1"/>
      <c r="B46" s="15">
        <v>45261</v>
      </c>
      <c r="C46" s="17"/>
      <c r="D46" s="17"/>
      <c r="E46" s="18" t="s">
        <v>57</v>
      </c>
      <c r="F46" s="23" t="s">
        <v>42</v>
      </c>
      <c r="G46" s="17"/>
      <c r="H46" s="20" t="s">
        <v>43</v>
      </c>
      <c r="I46" s="17"/>
      <c r="J46" s="21"/>
      <c r="K46" s="21">
        <v>16.36</v>
      </c>
      <c r="L46" s="22">
        <f>+L45+Tabla1345798102345678911121314[[#This Row],[Debito]]-Tabla1345798102345678911121314[[#This Row],[Credito]]</f>
        <v>3375609.256999997</v>
      </c>
    </row>
    <row r="47" spans="1:12" ht="15.75" x14ac:dyDescent="0.3">
      <c r="A47" s="1"/>
      <c r="B47" s="15">
        <v>45261</v>
      </c>
      <c r="C47" s="17"/>
      <c r="D47" s="17"/>
      <c r="E47" s="18" t="s">
        <v>58</v>
      </c>
      <c r="F47" s="23" t="s">
        <v>42</v>
      </c>
      <c r="G47" s="17"/>
      <c r="H47" s="20" t="s">
        <v>43</v>
      </c>
      <c r="I47" s="17"/>
      <c r="J47" s="21"/>
      <c r="K47" s="21">
        <v>28.13</v>
      </c>
      <c r="L47" s="22">
        <f>+L46+Tabla1345798102345678911121314[[#This Row],[Debito]]-Tabla1345798102345678911121314[[#This Row],[Credito]]</f>
        <v>3375581.1269999971</v>
      </c>
    </row>
    <row r="48" spans="1:12" ht="15.75" x14ac:dyDescent="0.3">
      <c r="A48" s="1"/>
      <c r="B48" s="15">
        <v>45261</v>
      </c>
      <c r="C48" s="17"/>
      <c r="D48" s="17"/>
      <c r="E48" s="18" t="s">
        <v>59</v>
      </c>
      <c r="F48" s="23" t="s">
        <v>42</v>
      </c>
      <c r="G48" s="17"/>
      <c r="H48" s="20" t="s">
        <v>43</v>
      </c>
      <c r="I48" s="17"/>
      <c r="J48" s="21"/>
      <c r="K48" s="21">
        <v>2.5499999999999998</v>
      </c>
      <c r="L48" s="22">
        <f>+L47+Tabla1345798102345678911121314[[#This Row],[Debito]]-Tabla1345798102345678911121314[[#This Row],[Credito]]</f>
        <v>3375578.5769999973</v>
      </c>
    </row>
    <row r="49" spans="1:12" ht="15.75" x14ac:dyDescent="0.3">
      <c r="A49" s="1"/>
      <c r="B49" s="15">
        <v>45261</v>
      </c>
      <c r="C49" s="17"/>
      <c r="D49" s="17"/>
      <c r="E49" s="18" t="s">
        <v>60</v>
      </c>
      <c r="F49" s="23" t="s">
        <v>42</v>
      </c>
      <c r="G49" s="17"/>
      <c r="H49" s="20" t="s">
        <v>43</v>
      </c>
      <c r="I49" s="17"/>
      <c r="J49" s="21"/>
      <c r="K49" s="21">
        <v>3.86</v>
      </c>
      <c r="L49" s="22">
        <f>+L48+Tabla1345798102345678911121314[[#This Row],[Debito]]-Tabla1345798102345678911121314[[#This Row],[Credito]]</f>
        <v>3375574.7169999974</v>
      </c>
    </row>
    <row r="50" spans="1:12" ht="15.75" x14ac:dyDescent="0.3">
      <c r="A50" s="1"/>
      <c r="B50" s="15">
        <v>45261</v>
      </c>
      <c r="C50" s="17"/>
      <c r="D50" s="17"/>
      <c r="E50" s="18" t="s">
        <v>61</v>
      </c>
      <c r="F50" s="23" t="s">
        <v>42</v>
      </c>
      <c r="G50" s="17"/>
      <c r="H50" s="20" t="s">
        <v>43</v>
      </c>
      <c r="I50" s="17"/>
      <c r="J50" s="21"/>
      <c r="K50" s="21">
        <v>7.65</v>
      </c>
      <c r="L50" s="22">
        <f>+L49+Tabla1345798102345678911121314[[#This Row],[Debito]]-Tabla1345798102345678911121314[[#This Row],[Credito]]</f>
        <v>3375567.0669999975</v>
      </c>
    </row>
    <row r="51" spans="1:12" ht="15.75" x14ac:dyDescent="0.3">
      <c r="A51" s="1"/>
      <c r="B51" s="15">
        <v>45261</v>
      </c>
      <c r="C51" s="17"/>
      <c r="D51" s="17"/>
      <c r="E51" s="18" t="s">
        <v>62</v>
      </c>
      <c r="F51" s="23" t="s">
        <v>42</v>
      </c>
      <c r="G51" s="17"/>
      <c r="H51" s="20" t="s">
        <v>43</v>
      </c>
      <c r="I51" s="17"/>
      <c r="J51" s="21"/>
      <c r="K51" s="21">
        <v>5.94</v>
      </c>
      <c r="L51" s="22">
        <f>+L50+Tabla1345798102345678911121314[[#This Row],[Debito]]-Tabla1345798102345678911121314[[#This Row],[Credito]]</f>
        <v>3375561.1269999975</v>
      </c>
    </row>
    <row r="52" spans="1:12" ht="15.75" x14ac:dyDescent="0.3">
      <c r="A52" s="1"/>
      <c r="B52" s="15">
        <v>45261</v>
      </c>
      <c r="C52" s="17"/>
      <c r="D52" s="17"/>
      <c r="E52" s="18" t="s">
        <v>63</v>
      </c>
      <c r="F52" s="23" t="s">
        <v>42</v>
      </c>
      <c r="G52" s="17"/>
      <c r="H52" s="20" t="s">
        <v>43</v>
      </c>
      <c r="I52" s="17"/>
      <c r="J52" s="21"/>
      <c r="K52" s="21">
        <v>11.69</v>
      </c>
      <c r="L52" s="22">
        <f>+L51+Tabla1345798102345678911121314[[#This Row],[Debito]]-Tabla1345798102345678911121314[[#This Row],[Credito]]</f>
        <v>3375549.4369999976</v>
      </c>
    </row>
    <row r="53" spans="1:12" ht="15.75" x14ac:dyDescent="0.3">
      <c r="A53" s="1"/>
      <c r="B53" s="15">
        <v>45261</v>
      </c>
      <c r="C53" s="17"/>
      <c r="D53" s="17"/>
      <c r="E53" s="18" t="s">
        <v>64</v>
      </c>
      <c r="F53" s="23" t="s">
        <v>42</v>
      </c>
      <c r="G53" s="17"/>
      <c r="H53" s="20" t="s">
        <v>43</v>
      </c>
      <c r="I53" s="17"/>
      <c r="J53" s="21"/>
      <c r="K53" s="21">
        <v>2.85</v>
      </c>
      <c r="L53" s="22">
        <f>+L52+Tabla1345798102345678911121314[[#This Row],[Debito]]-Tabla1345798102345678911121314[[#This Row],[Credito]]</f>
        <v>3375546.5869999975</v>
      </c>
    </row>
    <row r="54" spans="1:12" ht="15.75" x14ac:dyDescent="0.3">
      <c r="A54" s="1"/>
      <c r="B54" s="15">
        <v>45261</v>
      </c>
      <c r="C54" s="17"/>
      <c r="D54" s="17"/>
      <c r="E54" s="18" t="s">
        <v>65</v>
      </c>
      <c r="F54" s="23" t="s">
        <v>42</v>
      </c>
      <c r="G54" s="17"/>
      <c r="H54" s="20" t="s">
        <v>43</v>
      </c>
      <c r="I54" s="17"/>
      <c r="J54" s="21"/>
      <c r="K54" s="21">
        <v>88.73</v>
      </c>
      <c r="L54" s="22">
        <f>+L53+Tabla1345798102345678911121314[[#This Row],[Debito]]-Tabla1345798102345678911121314[[#This Row],[Credito]]</f>
        <v>3375457.8569999975</v>
      </c>
    </row>
    <row r="55" spans="1:12" ht="15.75" x14ac:dyDescent="0.3">
      <c r="A55" s="1"/>
      <c r="B55" s="15">
        <v>45264</v>
      </c>
      <c r="C55" s="17"/>
      <c r="D55" s="17"/>
      <c r="E55" s="18" t="s">
        <v>66</v>
      </c>
      <c r="F55" s="19" t="s">
        <v>17</v>
      </c>
      <c r="G55" s="17"/>
      <c r="H55" s="20" t="s">
        <v>67</v>
      </c>
      <c r="I55" s="17"/>
      <c r="J55" s="21"/>
      <c r="K55" s="21">
        <v>346707.5</v>
      </c>
      <c r="L55" s="22">
        <f>+L54+Tabla1345798102345678911121314[[#This Row],[Debito]]-Tabla1345798102345678911121314[[#This Row],[Credito]]</f>
        <v>3028750.3569999975</v>
      </c>
    </row>
    <row r="56" spans="1:12" ht="15.75" x14ac:dyDescent="0.3">
      <c r="A56" s="1"/>
      <c r="B56" s="15">
        <v>45264</v>
      </c>
      <c r="C56" s="17"/>
      <c r="D56" s="17"/>
      <c r="E56" s="18" t="s">
        <v>68</v>
      </c>
      <c r="F56" s="19" t="s">
        <v>17</v>
      </c>
      <c r="G56" s="17"/>
      <c r="H56" s="20" t="s">
        <v>18</v>
      </c>
      <c r="I56" s="17"/>
      <c r="J56" s="21"/>
      <c r="K56" s="21">
        <v>42157.5</v>
      </c>
      <c r="L56" s="22">
        <f>+L55+Tabla1345798102345678911121314[[#This Row],[Debito]]-Tabla1345798102345678911121314[[#This Row],[Credito]]</f>
        <v>2986592.8569999975</v>
      </c>
    </row>
    <row r="57" spans="1:12" ht="15.75" x14ac:dyDescent="0.3">
      <c r="A57" s="1"/>
      <c r="B57" s="15">
        <v>45264</v>
      </c>
      <c r="C57" s="17"/>
      <c r="D57" s="17"/>
      <c r="E57" s="18" t="s">
        <v>69</v>
      </c>
      <c r="F57" s="19" t="s">
        <v>17</v>
      </c>
      <c r="G57" s="17"/>
      <c r="H57" s="20" t="s">
        <v>18</v>
      </c>
      <c r="I57" s="17"/>
      <c r="J57" s="21"/>
      <c r="K57" s="21">
        <v>2835</v>
      </c>
      <c r="L57" s="22">
        <f>+L56+Tabla1345798102345678911121314[[#This Row],[Debito]]-Tabla1345798102345678911121314[[#This Row],[Credito]]</f>
        <v>2983757.8569999975</v>
      </c>
    </row>
    <row r="58" spans="1:12" ht="15.75" x14ac:dyDescent="0.3">
      <c r="A58" s="1"/>
      <c r="B58" s="15">
        <v>45264</v>
      </c>
      <c r="C58" s="17"/>
      <c r="D58" s="17"/>
      <c r="E58" s="18" t="s">
        <v>70</v>
      </c>
      <c r="F58" s="23" t="s">
        <v>42</v>
      </c>
      <c r="G58" s="17"/>
      <c r="H58" s="20" t="s">
        <v>43</v>
      </c>
      <c r="I58" s="17"/>
      <c r="J58" s="21"/>
      <c r="K58" s="21">
        <v>63.24</v>
      </c>
      <c r="L58" s="22">
        <f>+L57+Tabla1345798102345678911121314[[#This Row],[Debito]]-Tabla1345798102345678911121314[[#This Row],[Credito]]</f>
        <v>2983694.6169999973</v>
      </c>
    </row>
    <row r="59" spans="1:12" ht="15.75" x14ac:dyDescent="0.3">
      <c r="A59" s="1"/>
      <c r="B59" s="15">
        <v>45264</v>
      </c>
      <c r="C59" s="17"/>
      <c r="D59" s="17"/>
      <c r="E59" s="18" t="s">
        <v>71</v>
      </c>
      <c r="F59" s="23" t="s">
        <v>42</v>
      </c>
      <c r="G59" s="17"/>
      <c r="H59" s="20" t="s">
        <v>43</v>
      </c>
      <c r="I59" s="17"/>
      <c r="J59" s="21"/>
      <c r="K59" s="21">
        <v>4.25</v>
      </c>
      <c r="L59" s="22">
        <f>+L58+Tabla1345798102345678911121314[[#This Row],[Debito]]-Tabla1345798102345678911121314[[#This Row],[Credito]]</f>
        <v>2983690.3669999973</v>
      </c>
    </row>
    <row r="60" spans="1:12" ht="15.75" x14ac:dyDescent="0.3">
      <c r="A60" s="1"/>
      <c r="B60" s="15">
        <v>45265</v>
      </c>
      <c r="C60" s="17"/>
      <c r="D60" s="17"/>
      <c r="E60" s="18" t="s">
        <v>72</v>
      </c>
      <c r="F60" s="19" t="s">
        <v>17</v>
      </c>
      <c r="G60" s="17"/>
      <c r="H60" s="20" t="s">
        <v>18</v>
      </c>
      <c r="I60" s="17"/>
      <c r="J60" s="21"/>
      <c r="K60" s="21">
        <v>32760</v>
      </c>
      <c r="L60" s="22">
        <f>+L59+Tabla1345798102345678911121314[[#This Row],[Debito]]-Tabla1345798102345678911121314[[#This Row],[Credito]]</f>
        <v>2950930.3669999973</v>
      </c>
    </row>
    <row r="61" spans="1:12" ht="15.75" x14ac:dyDescent="0.3">
      <c r="A61" s="1"/>
      <c r="B61" s="15">
        <v>45265</v>
      </c>
      <c r="C61" s="17"/>
      <c r="D61" s="17"/>
      <c r="E61" s="18" t="s">
        <v>73</v>
      </c>
      <c r="F61" s="23" t="s">
        <v>42</v>
      </c>
      <c r="G61" s="17"/>
      <c r="H61" s="20" t="s">
        <v>43</v>
      </c>
      <c r="I61" s="17"/>
      <c r="J61" s="21"/>
      <c r="K61" s="21">
        <v>49.14</v>
      </c>
      <c r="L61" s="22">
        <f>+L60+Tabla1345798102345678911121314[[#This Row],[Debito]]-Tabla1345798102345678911121314[[#This Row],[Credito]]</f>
        <v>2950881.2269999972</v>
      </c>
    </row>
    <row r="62" spans="1:12" ht="15.75" x14ac:dyDescent="0.3">
      <c r="A62" s="1"/>
      <c r="B62" s="15">
        <v>45265</v>
      </c>
      <c r="C62" s="17"/>
      <c r="D62" s="17"/>
      <c r="E62" s="18" t="s">
        <v>74</v>
      </c>
      <c r="F62" s="23" t="s">
        <v>42</v>
      </c>
      <c r="G62" s="17"/>
      <c r="H62" s="20" t="s">
        <v>75</v>
      </c>
      <c r="I62" s="17"/>
      <c r="J62" s="21"/>
      <c r="K62" s="21">
        <v>520.05999999999995</v>
      </c>
      <c r="L62" s="22">
        <f>+L61+Tabla1345798102345678911121314[[#This Row],[Debito]]-Tabla1345798102345678911121314[[#This Row],[Credito]]</f>
        <v>2950361.1669999971</v>
      </c>
    </row>
    <row r="63" spans="1:12" ht="15.75" x14ac:dyDescent="0.3">
      <c r="A63" s="1"/>
      <c r="B63" s="15">
        <v>45266</v>
      </c>
      <c r="C63" s="17"/>
      <c r="D63" s="17"/>
      <c r="E63" s="18" t="s">
        <v>76</v>
      </c>
      <c r="F63" s="19" t="s">
        <v>17</v>
      </c>
      <c r="G63" s="17"/>
      <c r="H63" s="20" t="s">
        <v>18</v>
      </c>
      <c r="I63" s="17"/>
      <c r="J63" s="21"/>
      <c r="K63" s="21">
        <v>13440</v>
      </c>
      <c r="L63" s="22">
        <f>+L62+Tabla1345798102345678911121314[[#This Row],[Debito]]-Tabla1345798102345678911121314[[#This Row],[Credito]]</f>
        <v>2936921.1669999971</v>
      </c>
    </row>
    <row r="64" spans="1:12" ht="15.75" x14ac:dyDescent="0.3">
      <c r="A64" s="1"/>
      <c r="B64" s="15">
        <v>45266</v>
      </c>
      <c r="C64" s="17"/>
      <c r="D64" s="17"/>
      <c r="E64" s="18" t="s">
        <v>77</v>
      </c>
      <c r="F64" s="19" t="s">
        <v>17</v>
      </c>
      <c r="G64" s="17"/>
      <c r="H64" s="20" t="s">
        <v>18</v>
      </c>
      <c r="I64" s="17"/>
      <c r="J64" s="21"/>
      <c r="K64" s="21">
        <v>13440</v>
      </c>
      <c r="L64" s="22">
        <f>+L63+Tabla1345798102345678911121314[[#This Row],[Debito]]-Tabla1345798102345678911121314[[#This Row],[Credito]]</f>
        <v>2923481.1669999971</v>
      </c>
    </row>
    <row r="65" spans="1:12" ht="15.75" x14ac:dyDescent="0.3">
      <c r="A65" s="1"/>
      <c r="B65" s="15">
        <v>45266</v>
      </c>
      <c r="C65" s="17"/>
      <c r="D65" s="17"/>
      <c r="E65" s="18" t="s">
        <v>78</v>
      </c>
      <c r="F65" s="19" t="s">
        <v>17</v>
      </c>
      <c r="G65" s="17"/>
      <c r="H65" s="20" t="s">
        <v>18</v>
      </c>
      <c r="I65" s="17"/>
      <c r="J65" s="21"/>
      <c r="K65" s="21">
        <v>13440</v>
      </c>
      <c r="L65" s="22">
        <f>+L64+Tabla1345798102345678911121314[[#This Row],[Debito]]-Tabla1345798102345678911121314[[#This Row],[Credito]]</f>
        <v>2910041.1669999971</v>
      </c>
    </row>
    <row r="66" spans="1:12" ht="15.75" x14ac:dyDescent="0.3">
      <c r="A66" s="1"/>
      <c r="B66" s="15">
        <v>45266</v>
      </c>
      <c r="C66" s="17"/>
      <c r="D66" s="17"/>
      <c r="E66" s="18" t="s">
        <v>79</v>
      </c>
      <c r="F66" s="19" t="s">
        <v>17</v>
      </c>
      <c r="G66" s="17"/>
      <c r="H66" s="20" t="s">
        <v>18</v>
      </c>
      <c r="I66" s="17"/>
      <c r="J66" s="21"/>
      <c r="K66" s="21">
        <v>16380</v>
      </c>
      <c r="L66" s="22">
        <f>+L65+Tabla1345798102345678911121314[[#This Row],[Debito]]-Tabla1345798102345678911121314[[#This Row],[Credito]]</f>
        <v>2893661.1669999971</v>
      </c>
    </row>
    <row r="67" spans="1:12" ht="15.75" x14ac:dyDescent="0.3">
      <c r="A67" s="1"/>
      <c r="B67" s="15">
        <v>45266</v>
      </c>
      <c r="C67" s="17"/>
      <c r="D67" s="17"/>
      <c r="E67" s="18" t="s">
        <v>80</v>
      </c>
      <c r="F67" s="19" t="s">
        <v>17</v>
      </c>
      <c r="G67" s="17"/>
      <c r="H67" s="20" t="s">
        <v>18</v>
      </c>
      <c r="I67" s="17"/>
      <c r="J67" s="21"/>
      <c r="K67" s="21">
        <v>9345</v>
      </c>
      <c r="L67" s="22">
        <f>+L66+Tabla1345798102345678911121314[[#This Row],[Debito]]-Tabla1345798102345678911121314[[#This Row],[Credito]]</f>
        <v>2884316.1669999971</v>
      </c>
    </row>
    <row r="68" spans="1:12" ht="15.75" x14ac:dyDescent="0.3">
      <c r="A68" s="1"/>
      <c r="B68" s="15">
        <v>45266</v>
      </c>
      <c r="C68" s="17"/>
      <c r="D68" s="17"/>
      <c r="E68" s="18" t="s">
        <v>81</v>
      </c>
      <c r="F68" s="19" t="s">
        <v>17</v>
      </c>
      <c r="G68" s="17"/>
      <c r="H68" s="20" t="s">
        <v>18</v>
      </c>
      <c r="I68" s="17"/>
      <c r="J68" s="21"/>
      <c r="K68" s="21">
        <v>9345</v>
      </c>
      <c r="L68" s="22">
        <f>+L67+Tabla1345798102345678911121314[[#This Row],[Debito]]-Tabla1345798102345678911121314[[#This Row],[Credito]]</f>
        <v>2874971.1669999971</v>
      </c>
    </row>
    <row r="69" spans="1:12" ht="15.75" x14ac:dyDescent="0.3">
      <c r="A69" s="1"/>
      <c r="B69" s="15">
        <v>45266</v>
      </c>
      <c r="C69" s="17"/>
      <c r="D69" s="17"/>
      <c r="E69" s="18" t="s">
        <v>82</v>
      </c>
      <c r="F69" s="19" t="s">
        <v>17</v>
      </c>
      <c r="G69" s="17"/>
      <c r="H69" s="20" t="s">
        <v>18</v>
      </c>
      <c r="I69" s="17"/>
      <c r="J69" s="21"/>
      <c r="K69" s="21">
        <v>11392.5</v>
      </c>
      <c r="L69" s="22">
        <f>+L68+Tabla1345798102345678911121314[[#This Row],[Debito]]-Tabla1345798102345678911121314[[#This Row],[Credito]]</f>
        <v>2863578.6669999971</v>
      </c>
    </row>
    <row r="70" spans="1:12" ht="15.75" x14ac:dyDescent="0.3">
      <c r="A70" s="1"/>
      <c r="B70" s="15">
        <v>45266</v>
      </c>
      <c r="C70" s="17"/>
      <c r="D70" s="17"/>
      <c r="E70" s="18" t="s">
        <v>83</v>
      </c>
      <c r="F70" s="19" t="s">
        <v>17</v>
      </c>
      <c r="G70" s="17"/>
      <c r="H70" s="20" t="s">
        <v>18</v>
      </c>
      <c r="I70" s="17"/>
      <c r="J70" s="21"/>
      <c r="K70" s="21">
        <v>67777.5</v>
      </c>
      <c r="L70" s="22">
        <f>+L69+Tabla1345798102345678911121314[[#This Row],[Debito]]-Tabla1345798102345678911121314[[#This Row],[Credito]]</f>
        <v>2795801.1669999971</v>
      </c>
    </row>
    <row r="71" spans="1:12" ht="15.75" x14ac:dyDescent="0.3">
      <c r="A71" s="1"/>
      <c r="B71" s="15">
        <v>45266</v>
      </c>
      <c r="C71" s="17"/>
      <c r="D71" s="17"/>
      <c r="E71" s="18" t="s">
        <v>84</v>
      </c>
      <c r="F71" s="24" t="s">
        <v>85</v>
      </c>
      <c r="G71" s="17"/>
      <c r="H71" s="20" t="s">
        <v>86</v>
      </c>
      <c r="I71" s="17"/>
      <c r="J71" s="21"/>
      <c r="K71" s="21">
        <v>84000</v>
      </c>
      <c r="L71" s="22">
        <f>+L70+Tabla1345798102345678911121314[[#This Row],[Debito]]-Tabla1345798102345678911121314[[#This Row],[Credito]]</f>
        <v>2711801.1669999971</v>
      </c>
    </row>
    <row r="72" spans="1:12" ht="15.75" x14ac:dyDescent="0.3">
      <c r="A72" s="1"/>
      <c r="B72" s="15">
        <v>45266</v>
      </c>
      <c r="C72" s="17"/>
      <c r="D72" s="17"/>
      <c r="E72" s="18" t="s">
        <v>87</v>
      </c>
      <c r="F72" s="24" t="s">
        <v>85</v>
      </c>
      <c r="G72" s="17"/>
      <c r="H72" s="20" t="s">
        <v>88</v>
      </c>
      <c r="I72" s="17"/>
      <c r="J72" s="21">
        <v>16380</v>
      </c>
      <c r="K72" s="25"/>
      <c r="L72" s="22">
        <f>+L71+Tabla1345798102345678911121314[[#This Row],[Debito]]-Tabla1345798102345678911121314[[#This Row],[Credito]]</f>
        <v>2728181.1669999971</v>
      </c>
    </row>
    <row r="73" spans="1:12" ht="15.75" x14ac:dyDescent="0.3">
      <c r="A73" s="1"/>
      <c r="B73" s="15">
        <v>45266</v>
      </c>
      <c r="C73" s="17"/>
      <c r="D73" s="17"/>
      <c r="E73" s="18">
        <v>142</v>
      </c>
      <c r="F73" s="24" t="s">
        <v>85</v>
      </c>
      <c r="G73" s="17"/>
      <c r="H73" s="20" t="s">
        <v>89</v>
      </c>
      <c r="I73" s="17"/>
      <c r="J73" s="21"/>
      <c r="K73" s="25">
        <v>80036.479999999996</v>
      </c>
      <c r="L73" s="22">
        <f>+L72+Tabla1345798102345678911121314[[#This Row],[Debito]]-Tabla1345798102345678911121314[[#This Row],[Credito]]</f>
        <v>2648144.6869999971</v>
      </c>
    </row>
    <row r="74" spans="1:12" ht="15.75" x14ac:dyDescent="0.3">
      <c r="A74" s="1"/>
      <c r="B74" s="15">
        <v>45266</v>
      </c>
      <c r="C74" s="17"/>
      <c r="D74" s="17"/>
      <c r="E74" s="18" t="s">
        <v>90</v>
      </c>
      <c r="F74" s="23" t="s">
        <v>42</v>
      </c>
      <c r="G74" s="17"/>
      <c r="H74" s="20" t="s">
        <v>43</v>
      </c>
      <c r="I74" s="17"/>
      <c r="J74" s="21"/>
      <c r="K74" s="21">
        <v>20.16</v>
      </c>
      <c r="L74" s="22">
        <f>+L73+Tabla1345798102345678911121314[[#This Row],[Debito]]-Tabla1345798102345678911121314[[#This Row],[Credito]]</f>
        <v>2648124.526999997</v>
      </c>
    </row>
    <row r="75" spans="1:12" ht="15.75" x14ac:dyDescent="0.3">
      <c r="A75" s="1"/>
      <c r="B75" s="15">
        <v>45266</v>
      </c>
      <c r="C75" s="17"/>
      <c r="D75" s="17"/>
      <c r="E75" s="18" t="s">
        <v>91</v>
      </c>
      <c r="F75" s="23" t="s">
        <v>42</v>
      </c>
      <c r="G75" s="17"/>
      <c r="H75" s="20" t="s">
        <v>43</v>
      </c>
      <c r="I75" s="17"/>
      <c r="J75" s="21"/>
      <c r="K75" s="21">
        <v>20.16</v>
      </c>
      <c r="L75" s="22">
        <f>+L74+Tabla1345798102345678911121314[[#This Row],[Debito]]-Tabla1345798102345678911121314[[#This Row],[Credito]]</f>
        <v>2648104.3669999968</v>
      </c>
    </row>
    <row r="76" spans="1:12" ht="15.75" x14ac:dyDescent="0.3">
      <c r="A76" s="1"/>
      <c r="B76" s="15">
        <v>45266</v>
      </c>
      <c r="C76" s="17"/>
      <c r="D76" s="17"/>
      <c r="E76" s="18" t="s">
        <v>92</v>
      </c>
      <c r="F76" s="23" t="s">
        <v>42</v>
      </c>
      <c r="G76" s="17"/>
      <c r="H76" s="20" t="s">
        <v>43</v>
      </c>
      <c r="I76" s="17"/>
      <c r="J76" s="21"/>
      <c r="K76" s="21">
        <v>20.16</v>
      </c>
      <c r="L76" s="22">
        <f>+L75+Tabla1345798102345678911121314[[#This Row],[Debito]]-Tabla1345798102345678911121314[[#This Row],[Credito]]</f>
        <v>2648084.2069999967</v>
      </c>
    </row>
    <row r="77" spans="1:12" ht="15.75" x14ac:dyDescent="0.3">
      <c r="A77" s="1"/>
      <c r="B77" s="15">
        <v>45266</v>
      </c>
      <c r="C77" s="17"/>
      <c r="D77" s="17"/>
      <c r="E77" s="18" t="s">
        <v>93</v>
      </c>
      <c r="F77" s="23" t="s">
        <v>42</v>
      </c>
      <c r="G77" s="17"/>
      <c r="H77" s="20" t="s">
        <v>43</v>
      </c>
      <c r="I77" s="17"/>
      <c r="J77" s="21"/>
      <c r="K77" s="21">
        <v>24.57</v>
      </c>
      <c r="L77" s="22">
        <f>+L76+Tabla1345798102345678911121314[[#This Row],[Debito]]-Tabla1345798102345678911121314[[#This Row],[Credito]]</f>
        <v>2648059.6369999968</v>
      </c>
    </row>
    <row r="78" spans="1:12" ht="15.75" x14ac:dyDescent="0.3">
      <c r="A78" s="1"/>
      <c r="B78" s="15">
        <v>45266</v>
      </c>
      <c r="C78" s="17"/>
      <c r="D78" s="17"/>
      <c r="E78" s="18" t="s">
        <v>94</v>
      </c>
      <c r="F78" s="23" t="s">
        <v>42</v>
      </c>
      <c r="G78" s="17"/>
      <c r="H78" s="20" t="s">
        <v>43</v>
      </c>
      <c r="I78" s="17"/>
      <c r="J78" s="21"/>
      <c r="K78" s="21">
        <v>14.02</v>
      </c>
      <c r="L78" s="22">
        <f>+L77+Tabla1345798102345678911121314[[#This Row],[Debito]]-Tabla1345798102345678911121314[[#This Row],[Credito]]</f>
        <v>2648045.6169999968</v>
      </c>
    </row>
    <row r="79" spans="1:12" ht="15.75" x14ac:dyDescent="0.3">
      <c r="A79" s="1"/>
      <c r="B79" s="15">
        <v>45266</v>
      </c>
      <c r="C79" s="17"/>
      <c r="D79" s="17"/>
      <c r="E79" s="18" t="s">
        <v>95</v>
      </c>
      <c r="F79" s="23" t="s">
        <v>42</v>
      </c>
      <c r="G79" s="17"/>
      <c r="H79" s="20" t="s">
        <v>43</v>
      </c>
      <c r="I79" s="17"/>
      <c r="J79" s="21"/>
      <c r="K79" s="21">
        <v>14.02</v>
      </c>
      <c r="L79" s="22">
        <f>+L78+Tabla1345798102345678911121314[[#This Row],[Debito]]-Tabla1345798102345678911121314[[#This Row],[Credito]]</f>
        <v>2648031.5969999968</v>
      </c>
    </row>
    <row r="80" spans="1:12" ht="15.75" x14ac:dyDescent="0.3">
      <c r="A80" s="1"/>
      <c r="B80" s="15">
        <v>45266</v>
      </c>
      <c r="C80" s="17"/>
      <c r="D80" s="17"/>
      <c r="E80" s="18" t="s">
        <v>96</v>
      </c>
      <c r="F80" s="23" t="s">
        <v>42</v>
      </c>
      <c r="G80" s="17"/>
      <c r="H80" s="20" t="s">
        <v>43</v>
      </c>
      <c r="I80" s="17"/>
      <c r="J80" s="21"/>
      <c r="K80" s="21">
        <v>17.09</v>
      </c>
      <c r="L80" s="22">
        <f>+L79+Tabla1345798102345678911121314[[#This Row],[Debito]]-Tabla1345798102345678911121314[[#This Row],[Credito]]</f>
        <v>2648014.506999997</v>
      </c>
    </row>
    <row r="81" spans="1:12" ht="15.75" x14ac:dyDescent="0.3">
      <c r="A81" s="1"/>
      <c r="B81" s="15">
        <v>45266</v>
      </c>
      <c r="C81" s="17"/>
      <c r="D81" s="17"/>
      <c r="E81" s="18" t="s">
        <v>97</v>
      </c>
      <c r="F81" s="23" t="s">
        <v>42</v>
      </c>
      <c r="G81" s="17"/>
      <c r="H81" s="20" t="s">
        <v>43</v>
      </c>
      <c r="I81" s="17"/>
      <c r="J81" s="21"/>
      <c r="K81" s="21">
        <v>101.67</v>
      </c>
      <c r="L81" s="22">
        <f>+L80+Tabla1345798102345678911121314[[#This Row],[Debito]]-Tabla1345798102345678911121314[[#This Row],[Credito]]</f>
        <v>2647912.836999997</v>
      </c>
    </row>
    <row r="82" spans="1:12" ht="15.75" x14ac:dyDescent="0.3">
      <c r="A82" s="1"/>
      <c r="B82" s="15">
        <v>45266</v>
      </c>
      <c r="C82" s="17"/>
      <c r="D82" s="17"/>
      <c r="E82" s="18" t="s">
        <v>98</v>
      </c>
      <c r="F82" s="23" t="s">
        <v>42</v>
      </c>
      <c r="G82" s="17"/>
      <c r="H82" s="20" t="s">
        <v>99</v>
      </c>
      <c r="I82" s="17"/>
      <c r="J82" s="21"/>
      <c r="K82" s="21">
        <v>80</v>
      </c>
      <c r="L82" s="22">
        <f>+L81+Tabla1345798102345678911121314[[#This Row],[Debito]]-Tabla1345798102345678911121314[[#This Row],[Credito]]</f>
        <v>2647832.836999997</v>
      </c>
    </row>
    <row r="83" spans="1:12" ht="15.75" x14ac:dyDescent="0.3">
      <c r="A83" s="1"/>
      <c r="B83" s="15">
        <v>45267</v>
      </c>
      <c r="C83" s="17"/>
      <c r="D83" s="17"/>
      <c r="E83" s="18" t="s">
        <v>100</v>
      </c>
      <c r="F83" s="23" t="s">
        <v>42</v>
      </c>
      <c r="G83" s="17"/>
      <c r="H83" s="20" t="s">
        <v>101</v>
      </c>
      <c r="I83" s="17"/>
      <c r="J83" s="21"/>
      <c r="K83" s="21">
        <v>120.05</v>
      </c>
      <c r="L83" s="22">
        <f>+L82+Tabla1345798102345678911121314[[#This Row],[Debito]]-Tabla1345798102345678911121314[[#This Row],[Credito]]</f>
        <v>2647712.7869999972</v>
      </c>
    </row>
    <row r="84" spans="1:12" ht="15.75" x14ac:dyDescent="0.3">
      <c r="A84" s="1"/>
      <c r="B84" s="15">
        <v>45272</v>
      </c>
      <c r="C84" s="17"/>
      <c r="D84" s="17"/>
      <c r="E84" s="18" t="s">
        <v>102</v>
      </c>
      <c r="F84" s="19" t="s">
        <v>17</v>
      </c>
      <c r="G84" s="17"/>
      <c r="H84" s="20" t="s">
        <v>18</v>
      </c>
      <c r="I84" s="17"/>
      <c r="J84" s="21"/>
      <c r="K84" s="21">
        <v>17300</v>
      </c>
      <c r="L84" s="22">
        <f>+L83+Tabla1345798102345678911121314[[#This Row],[Debito]]-Tabla1345798102345678911121314[[#This Row],[Credito]]</f>
        <v>2630412.7869999972</v>
      </c>
    </row>
    <row r="85" spans="1:12" ht="15.75" x14ac:dyDescent="0.3">
      <c r="A85" s="1"/>
      <c r="B85" s="15">
        <v>45272</v>
      </c>
      <c r="C85" s="17"/>
      <c r="D85" s="17"/>
      <c r="E85" s="18" t="s">
        <v>103</v>
      </c>
      <c r="F85" s="19" t="s">
        <v>17</v>
      </c>
      <c r="G85" s="17"/>
      <c r="H85" s="20" t="s">
        <v>18</v>
      </c>
      <c r="I85" s="17"/>
      <c r="J85" s="21"/>
      <c r="K85" s="21">
        <v>17300</v>
      </c>
      <c r="L85" s="22">
        <f>+L84+Tabla1345798102345678911121314[[#This Row],[Debito]]-Tabla1345798102345678911121314[[#This Row],[Credito]]</f>
        <v>2613112.7869999972</v>
      </c>
    </row>
    <row r="86" spans="1:12" ht="15.75" x14ac:dyDescent="0.3">
      <c r="A86" s="1"/>
      <c r="B86" s="15">
        <v>45272</v>
      </c>
      <c r="C86" s="17"/>
      <c r="D86" s="17"/>
      <c r="E86" s="18" t="s">
        <v>104</v>
      </c>
      <c r="F86" s="19" t="s">
        <v>17</v>
      </c>
      <c r="G86" s="17"/>
      <c r="H86" s="20" t="s">
        <v>18</v>
      </c>
      <c r="I86" s="17"/>
      <c r="J86" s="21"/>
      <c r="K86" s="21">
        <v>21150</v>
      </c>
      <c r="L86" s="22">
        <f>+L85+Tabla1345798102345678911121314[[#This Row],[Debito]]-Tabla1345798102345678911121314[[#This Row],[Credito]]</f>
        <v>2591962.7869999972</v>
      </c>
    </row>
    <row r="87" spans="1:12" ht="15.75" x14ac:dyDescent="0.3">
      <c r="A87" s="1"/>
      <c r="B87" s="15">
        <v>45272</v>
      </c>
      <c r="C87" s="17"/>
      <c r="D87" s="17"/>
      <c r="E87" s="18" t="s">
        <v>105</v>
      </c>
      <c r="F87" s="19" t="s">
        <v>17</v>
      </c>
      <c r="G87" s="17"/>
      <c r="H87" s="20" t="s">
        <v>18</v>
      </c>
      <c r="I87" s="17"/>
      <c r="J87" s="21"/>
      <c r="K87" s="21">
        <v>59850</v>
      </c>
      <c r="L87" s="22">
        <f>+L86+Tabla1345798102345678911121314[[#This Row],[Debito]]-Tabla1345798102345678911121314[[#This Row],[Credito]]</f>
        <v>2532112.7869999972</v>
      </c>
    </row>
    <row r="88" spans="1:12" ht="15.75" x14ac:dyDescent="0.3">
      <c r="A88" s="1"/>
      <c r="B88" s="15">
        <v>45272</v>
      </c>
      <c r="C88" s="17"/>
      <c r="D88" s="17"/>
      <c r="E88" s="18" t="s">
        <v>106</v>
      </c>
      <c r="F88" s="19" t="s">
        <v>17</v>
      </c>
      <c r="G88" s="17"/>
      <c r="H88" s="20" t="s">
        <v>18</v>
      </c>
      <c r="I88" s="17"/>
      <c r="J88" s="21"/>
      <c r="K88" s="21">
        <v>58350</v>
      </c>
      <c r="L88" s="22">
        <f>+L87+Tabla1345798102345678911121314[[#This Row],[Debito]]-Tabla1345798102345678911121314[[#This Row],[Credito]]</f>
        <v>2473762.7869999972</v>
      </c>
    </row>
    <row r="89" spans="1:12" ht="15.75" x14ac:dyDescent="0.3">
      <c r="A89" s="1"/>
      <c r="B89" s="15">
        <v>45272</v>
      </c>
      <c r="C89" s="17"/>
      <c r="D89" s="17"/>
      <c r="E89" s="18" t="s">
        <v>107</v>
      </c>
      <c r="F89" s="19" t="s">
        <v>17</v>
      </c>
      <c r="G89" s="17"/>
      <c r="H89" s="20" t="s">
        <v>18</v>
      </c>
      <c r="I89" s="17"/>
      <c r="J89" s="21"/>
      <c r="K89" s="21">
        <v>53600</v>
      </c>
      <c r="L89" s="22">
        <f>+L88+Tabla1345798102345678911121314[[#This Row],[Debito]]-Tabla1345798102345678911121314[[#This Row],[Credito]]</f>
        <v>2420162.7869999972</v>
      </c>
    </row>
    <row r="90" spans="1:12" ht="15.75" x14ac:dyDescent="0.3">
      <c r="A90" s="1"/>
      <c r="B90" s="15">
        <v>45272</v>
      </c>
      <c r="C90" s="17"/>
      <c r="D90" s="17"/>
      <c r="E90" s="18" t="s">
        <v>108</v>
      </c>
      <c r="F90" s="19" t="s">
        <v>17</v>
      </c>
      <c r="G90" s="17"/>
      <c r="H90" s="20" t="s">
        <v>18</v>
      </c>
      <c r="I90" s="17"/>
      <c r="J90" s="21"/>
      <c r="K90" s="25">
        <v>18165</v>
      </c>
      <c r="L90" s="22">
        <f>+L89+Tabla1345798102345678911121314[[#This Row],[Debito]]-Tabla1345798102345678911121314[[#This Row],[Credito]]</f>
        <v>2401997.7869999972</v>
      </c>
    </row>
    <row r="91" spans="1:12" ht="15.75" x14ac:dyDescent="0.3">
      <c r="A91" s="1"/>
      <c r="B91" s="15">
        <v>45272</v>
      </c>
      <c r="C91" s="17"/>
      <c r="D91" s="17"/>
      <c r="E91" s="18" t="s">
        <v>109</v>
      </c>
      <c r="F91" s="19" t="s">
        <v>17</v>
      </c>
      <c r="G91" s="17"/>
      <c r="H91" s="20" t="s">
        <v>18</v>
      </c>
      <c r="I91" s="17"/>
      <c r="J91" s="21"/>
      <c r="K91" s="25">
        <v>18165</v>
      </c>
      <c r="L91" s="22">
        <f>+L90+Tabla1345798102345678911121314[[#This Row],[Debito]]-Tabla1345798102345678911121314[[#This Row],[Credito]]</f>
        <v>2383832.7869999972</v>
      </c>
    </row>
    <row r="92" spans="1:12" ht="15.75" x14ac:dyDescent="0.3">
      <c r="A92" s="1"/>
      <c r="B92" s="15">
        <v>45272</v>
      </c>
      <c r="C92" s="17"/>
      <c r="D92" s="17"/>
      <c r="E92" s="18" t="s">
        <v>110</v>
      </c>
      <c r="F92" s="19" t="s">
        <v>17</v>
      </c>
      <c r="G92" s="17"/>
      <c r="H92" s="20" t="s">
        <v>18</v>
      </c>
      <c r="I92" s="17"/>
      <c r="J92" s="21"/>
      <c r="K92" s="25">
        <v>18165</v>
      </c>
      <c r="L92" s="22">
        <f>+L91+Tabla1345798102345678911121314[[#This Row],[Debito]]-Tabla1345798102345678911121314[[#This Row],[Credito]]</f>
        <v>2365667.7869999972</v>
      </c>
    </row>
    <row r="93" spans="1:12" ht="15.75" x14ac:dyDescent="0.3">
      <c r="A93" s="1"/>
      <c r="B93" s="15">
        <v>45272</v>
      </c>
      <c r="C93" s="17"/>
      <c r="D93" s="17"/>
      <c r="E93" s="18" t="s">
        <v>111</v>
      </c>
      <c r="F93" s="19" t="s">
        <v>17</v>
      </c>
      <c r="G93" s="17"/>
      <c r="H93" s="20" t="s">
        <v>18</v>
      </c>
      <c r="I93" s="17"/>
      <c r="J93" s="21"/>
      <c r="K93" s="21">
        <v>22207.5</v>
      </c>
      <c r="L93" s="22">
        <f>+L92+Tabla1345798102345678911121314[[#This Row],[Debito]]-Tabla1345798102345678911121314[[#This Row],[Credito]]</f>
        <v>2343460.2869999972</v>
      </c>
    </row>
    <row r="94" spans="1:12" ht="15.75" x14ac:dyDescent="0.3">
      <c r="A94" s="1"/>
      <c r="B94" s="15">
        <v>45272</v>
      </c>
      <c r="C94" s="17"/>
      <c r="D94" s="17"/>
      <c r="E94" s="18" t="s">
        <v>112</v>
      </c>
      <c r="F94" s="23" t="s">
        <v>42</v>
      </c>
      <c r="G94" s="17"/>
      <c r="H94" s="20" t="s">
        <v>43</v>
      </c>
      <c r="I94" s="17"/>
      <c r="J94" s="21"/>
      <c r="K94" s="25">
        <v>25.95</v>
      </c>
      <c r="L94" s="22">
        <f>+L93+Tabla1345798102345678911121314[[#This Row],[Debito]]-Tabla1345798102345678911121314[[#This Row],[Credito]]</f>
        <v>2343434.336999997</v>
      </c>
    </row>
    <row r="95" spans="1:12" ht="15.75" x14ac:dyDescent="0.3">
      <c r="A95" s="1"/>
      <c r="B95" s="15">
        <v>45272</v>
      </c>
      <c r="C95" s="17"/>
      <c r="D95" s="17"/>
      <c r="E95" s="18" t="s">
        <v>113</v>
      </c>
      <c r="F95" s="23" t="s">
        <v>42</v>
      </c>
      <c r="G95" s="17"/>
      <c r="H95" s="20" t="s">
        <v>43</v>
      </c>
      <c r="I95" s="17"/>
      <c r="J95" s="21"/>
      <c r="K95" s="25">
        <v>25.95</v>
      </c>
      <c r="L95" s="22">
        <f>+L94+Tabla1345798102345678911121314[[#This Row],[Debito]]-Tabla1345798102345678911121314[[#This Row],[Credito]]</f>
        <v>2343408.3869999968</v>
      </c>
    </row>
    <row r="96" spans="1:12" ht="15.75" x14ac:dyDescent="0.3">
      <c r="A96" s="1"/>
      <c r="B96" s="15">
        <v>45272</v>
      </c>
      <c r="C96" s="17"/>
      <c r="D96" s="17"/>
      <c r="E96" s="18" t="s">
        <v>114</v>
      </c>
      <c r="F96" s="23" t="s">
        <v>42</v>
      </c>
      <c r="G96" s="17"/>
      <c r="H96" s="20" t="s">
        <v>43</v>
      </c>
      <c r="I96" s="17"/>
      <c r="J96" s="21"/>
      <c r="K96" s="25">
        <v>31.73</v>
      </c>
      <c r="L96" s="22">
        <f>+L95+Tabla1345798102345678911121314[[#This Row],[Debito]]-Tabla1345798102345678911121314[[#This Row],[Credito]]</f>
        <v>2343376.6569999969</v>
      </c>
    </row>
    <row r="97" spans="1:12" ht="15.75" x14ac:dyDescent="0.3">
      <c r="A97" s="1"/>
      <c r="B97" s="15">
        <v>45272</v>
      </c>
      <c r="C97" s="17"/>
      <c r="D97" s="17"/>
      <c r="E97" s="18" t="s">
        <v>115</v>
      </c>
      <c r="F97" s="23" t="s">
        <v>42</v>
      </c>
      <c r="G97" s="17"/>
      <c r="H97" s="20" t="s">
        <v>43</v>
      </c>
      <c r="I97" s="17"/>
      <c r="J97" s="21"/>
      <c r="K97" s="21">
        <v>89.78</v>
      </c>
      <c r="L97" s="22">
        <f>+L96+Tabla1345798102345678911121314[[#This Row],[Debito]]-Tabla1345798102345678911121314[[#This Row],[Credito]]</f>
        <v>2343286.8769999971</v>
      </c>
    </row>
    <row r="98" spans="1:12" ht="15.75" x14ac:dyDescent="0.3">
      <c r="A98" s="1"/>
      <c r="B98" s="15">
        <v>45272</v>
      </c>
      <c r="C98" s="17"/>
      <c r="D98" s="17"/>
      <c r="E98" s="18" t="s">
        <v>116</v>
      </c>
      <c r="F98" s="23" t="s">
        <v>42</v>
      </c>
      <c r="G98" s="17"/>
      <c r="H98" s="20" t="s">
        <v>43</v>
      </c>
      <c r="I98" s="17"/>
      <c r="J98" s="21"/>
      <c r="K98" s="21">
        <v>87.53</v>
      </c>
      <c r="L98" s="22">
        <f>+L97+Tabla1345798102345678911121314[[#This Row],[Debito]]-Tabla1345798102345678911121314[[#This Row],[Credito]]</f>
        <v>2343199.3469999973</v>
      </c>
    </row>
    <row r="99" spans="1:12" ht="15.75" x14ac:dyDescent="0.3">
      <c r="A99" s="1"/>
      <c r="B99" s="15">
        <v>45272</v>
      </c>
      <c r="C99" s="17"/>
      <c r="D99" s="17"/>
      <c r="E99" s="18" t="s">
        <v>117</v>
      </c>
      <c r="F99" s="23" t="s">
        <v>42</v>
      </c>
      <c r="G99" s="17"/>
      <c r="H99" s="20" t="s">
        <v>43</v>
      </c>
      <c r="I99" s="17"/>
      <c r="J99" s="21"/>
      <c r="K99" s="21">
        <v>80.400000000000006</v>
      </c>
      <c r="L99" s="22">
        <f>+L98+Tabla1345798102345678911121314[[#This Row],[Debito]]-Tabla1345798102345678911121314[[#This Row],[Credito]]</f>
        <v>2343118.9469999974</v>
      </c>
    </row>
    <row r="100" spans="1:12" ht="15.75" x14ac:dyDescent="0.3">
      <c r="A100" s="1"/>
      <c r="B100" s="15">
        <v>45272</v>
      </c>
      <c r="C100" s="17"/>
      <c r="D100" s="17"/>
      <c r="E100" s="18" t="s">
        <v>118</v>
      </c>
      <c r="F100" s="23" t="s">
        <v>42</v>
      </c>
      <c r="G100" s="17"/>
      <c r="H100" s="20" t="s">
        <v>43</v>
      </c>
      <c r="I100" s="17"/>
      <c r="J100" s="21"/>
      <c r="K100" s="21">
        <v>27.25</v>
      </c>
      <c r="L100" s="22">
        <f>+L99+Tabla1345798102345678911121314[[#This Row],[Debito]]-Tabla1345798102345678911121314[[#This Row],[Credito]]</f>
        <v>2343091.6969999974</v>
      </c>
    </row>
    <row r="101" spans="1:12" ht="15.75" x14ac:dyDescent="0.3">
      <c r="A101" s="1"/>
      <c r="B101" s="15">
        <v>45272</v>
      </c>
      <c r="C101" s="17"/>
      <c r="D101" s="17"/>
      <c r="E101" s="18" t="s">
        <v>119</v>
      </c>
      <c r="F101" s="23" t="s">
        <v>42</v>
      </c>
      <c r="G101" s="17"/>
      <c r="H101" s="20" t="s">
        <v>43</v>
      </c>
      <c r="I101" s="17"/>
      <c r="J101" s="21"/>
      <c r="K101" s="21">
        <v>27.25</v>
      </c>
      <c r="L101" s="22">
        <f>+L100+Tabla1345798102345678911121314[[#This Row],[Debito]]-Tabla1345798102345678911121314[[#This Row],[Credito]]</f>
        <v>2343064.4469999974</v>
      </c>
    </row>
    <row r="102" spans="1:12" ht="15.75" x14ac:dyDescent="0.3">
      <c r="A102" s="1"/>
      <c r="B102" s="15">
        <v>45272</v>
      </c>
      <c r="C102" s="17"/>
      <c r="D102" s="17"/>
      <c r="E102" s="18" t="s">
        <v>120</v>
      </c>
      <c r="F102" s="23" t="s">
        <v>42</v>
      </c>
      <c r="G102" s="17"/>
      <c r="H102" s="20" t="s">
        <v>43</v>
      </c>
      <c r="I102" s="17"/>
      <c r="J102" s="21"/>
      <c r="K102" s="21">
        <v>27.25</v>
      </c>
      <c r="L102" s="22">
        <f>+L101+Tabla1345798102345678911121314[[#This Row],[Debito]]-Tabla1345798102345678911121314[[#This Row],[Credito]]</f>
        <v>2343037.1969999974</v>
      </c>
    </row>
    <row r="103" spans="1:12" ht="15.75" x14ac:dyDescent="0.3">
      <c r="A103" s="1"/>
      <c r="B103" s="15">
        <v>45272</v>
      </c>
      <c r="C103" s="17"/>
      <c r="D103" s="17"/>
      <c r="E103" s="18" t="s">
        <v>121</v>
      </c>
      <c r="F103" s="23" t="s">
        <v>42</v>
      </c>
      <c r="G103" s="17"/>
      <c r="H103" s="20" t="s">
        <v>43</v>
      </c>
      <c r="I103" s="17"/>
      <c r="J103" s="21"/>
      <c r="K103" s="21">
        <v>33.31</v>
      </c>
      <c r="L103" s="22">
        <f>+L102+Tabla1345798102345678911121314[[#This Row],[Debito]]-Tabla1345798102345678911121314[[#This Row],[Credito]]</f>
        <v>2343003.8869999973</v>
      </c>
    </row>
    <row r="104" spans="1:12" ht="15.75" x14ac:dyDescent="0.3">
      <c r="A104" s="1"/>
      <c r="B104" s="15">
        <v>45273</v>
      </c>
      <c r="C104" s="17"/>
      <c r="D104" s="17"/>
      <c r="E104" s="18" t="s">
        <v>122</v>
      </c>
      <c r="F104" s="24" t="s">
        <v>85</v>
      </c>
      <c r="G104" s="17"/>
      <c r="H104" s="20" t="s">
        <v>123</v>
      </c>
      <c r="I104" s="17"/>
      <c r="J104" s="21">
        <v>1688531.87</v>
      </c>
      <c r="K104" s="25"/>
      <c r="L104" s="22">
        <f>+L103+Tabla1345798102345678911121314[[#This Row],[Debito]]-Tabla1345798102345678911121314[[#This Row],[Credito]]</f>
        <v>4031535.7569999974</v>
      </c>
    </row>
    <row r="105" spans="1:12" ht="15.75" x14ac:dyDescent="0.3">
      <c r="A105" s="1"/>
      <c r="B105" s="15">
        <v>45274</v>
      </c>
      <c r="C105" s="17"/>
      <c r="D105" s="17"/>
      <c r="E105" s="18" t="s">
        <v>124</v>
      </c>
      <c r="F105" s="19" t="s">
        <v>17</v>
      </c>
      <c r="G105" s="17"/>
      <c r="H105" s="20" t="s">
        <v>18</v>
      </c>
      <c r="I105" s="17"/>
      <c r="J105" s="21"/>
      <c r="K105" s="25">
        <v>39900</v>
      </c>
      <c r="L105" s="22">
        <f>+L104+Tabla1345798102345678911121314[[#This Row],[Debito]]-Tabla1345798102345678911121314[[#This Row],[Credito]]</f>
        <v>3991635.7569999974</v>
      </c>
    </row>
    <row r="106" spans="1:12" ht="15.75" x14ac:dyDescent="0.3">
      <c r="A106" s="1"/>
      <c r="B106" s="15">
        <v>45274</v>
      </c>
      <c r="C106" s="17"/>
      <c r="D106" s="17"/>
      <c r="E106" s="18" t="s">
        <v>125</v>
      </c>
      <c r="F106" s="23" t="s">
        <v>42</v>
      </c>
      <c r="G106" s="17"/>
      <c r="H106" s="20" t="s">
        <v>43</v>
      </c>
      <c r="I106" s="17"/>
      <c r="J106" s="21"/>
      <c r="K106" s="25">
        <v>59.85</v>
      </c>
      <c r="L106" s="22">
        <f>+L105+Tabla1345798102345678911121314[[#This Row],[Debito]]-Tabla1345798102345678911121314[[#This Row],[Credito]]</f>
        <v>3991575.9069999973</v>
      </c>
    </row>
    <row r="107" spans="1:12" ht="15.75" x14ac:dyDescent="0.3">
      <c r="A107" s="1"/>
      <c r="B107" s="15">
        <v>45281</v>
      </c>
      <c r="C107" s="17"/>
      <c r="D107" s="17"/>
      <c r="E107" s="18" t="s">
        <v>126</v>
      </c>
      <c r="F107" s="23" t="s">
        <v>42</v>
      </c>
      <c r="G107" s="17"/>
      <c r="H107" s="20" t="s">
        <v>43</v>
      </c>
      <c r="I107" s="17"/>
      <c r="J107" s="21"/>
      <c r="K107" s="25">
        <v>20.16</v>
      </c>
      <c r="L107" s="22">
        <f>+L106+Tabla1345798102345678911121314[[#This Row],[Debito]]-Tabla1345798102345678911121314[[#This Row],[Credito]]</f>
        <v>3991555.7469999972</v>
      </c>
    </row>
    <row r="108" spans="1:12" ht="15.75" x14ac:dyDescent="0.3">
      <c r="A108" s="1"/>
      <c r="B108" s="15">
        <v>45281</v>
      </c>
      <c r="C108" s="17"/>
      <c r="D108" s="17"/>
      <c r="E108" s="18" t="s">
        <v>127</v>
      </c>
      <c r="F108" s="23" t="s">
        <v>42</v>
      </c>
      <c r="G108" s="17"/>
      <c r="H108" s="20" t="s">
        <v>43</v>
      </c>
      <c r="I108" s="17"/>
      <c r="J108" s="21"/>
      <c r="K108" s="25">
        <v>20.16</v>
      </c>
      <c r="L108" s="22">
        <f>+L107+Tabla1345798102345678911121314[[#This Row],[Debito]]-Tabla1345798102345678911121314[[#This Row],[Credito]]</f>
        <v>3991535.586999997</v>
      </c>
    </row>
    <row r="109" spans="1:12" ht="15.75" x14ac:dyDescent="0.3">
      <c r="A109" s="1"/>
      <c r="B109" s="15">
        <v>45281</v>
      </c>
      <c r="C109" s="17"/>
      <c r="D109" s="17"/>
      <c r="E109" s="18" t="s">
        <v>128</v>
      </c>
      <c r="F109" s="23" t="s">
        <v>42</v>
      </c>
      <c r="G109" s="17"/>
      <c r="H109" s="20" t="s">
        <v>43</v>
      </c>
      <c r="I109" s="17"/>
      <c r="J109" s="21"/>
      <c r="K109" s="25">
        <v>20.16</v>
      </c>
      <c r="L109" s="22">
        <f>+L108+Tabla1345798102345678911121314[[#This Row],[Debito]]-Tabla1345798102345678911121314[[#This Row],[Credito]]</f>
        <v>3991515.4269999969</v>
      </c>
    </row>
    <row r="110" spans="1:12" ht="15.75" x14ac:dyDescent="0.3">
      <c r="A110" s="1"/>
      <c r="B110" s="15">
        <v>45281</v>
      </c>
      <c r="C110" s="17"/>
      <c r="D110" s="17"/>
      <c r="E110" s="18" t="s">
        <v>129</v>
      </c>
      <c r="F110" s="23" t="s">
        <v>42</v>
      </c>
      <c r="G110" s="17"/>
      <c r="H110" s="20" t="s">
        <v>43</v>
      </c>
      <c r="I110" s="17"/>
      <c r="J110" s="21"/>
      <c r="K110" s="25">
        <v>24.57</v>
      </c>
      <c r="L110" s="22">
        <f>+L109+Tabla1345798102345678911121314[[#This Row],[Debito]]-Tabla1345798102345678911121314[[#This Row],[Credito]]</f>
        <v>3991490.856999997</v>
      </c>
    </row>
    <row r="111" spans="1:12" ht="15.75" x14ac:dyDescent="0.3">
      <c r="A111" s="1"/>
      <c r="B111" s="15">
        <v>45281</v>
      </c>
      <c r="C111" s="17"/>
      <c r="D111" s="17"/>
      <c r="E111" s="18" t="s">
        <v>130</v>
      </c>
      <c r="F111" s="23" t="s">
        <v>42</v>
      </c>
      <c r="G111" s="17"/>
      <c r="H111" s="20" t="s">
        <v>43</v>
      </c>
      <c r="I111" s="17"/>
      <c r="J111" s="21"/>
      <c r="K111" s="25">
        <v>20.16</v>
      </c>
      <c r="L111" s="22">
        <f>+L110+Tabla1345798102345678911121314[[#This Row],[Debito]]-Tabla1345798102345678911121314[[#This Row],[Credito]]</f>
        <v>3991470.6969999969</v>
      </c>
    </row>
    <row r="112" spans="1:12" ht="15.75" x14ac:dyDescent="0.3">
      <c r="A112" s="1"/>
      <c r="B112" s="15">
        <v>45281</v>
      </c>
      <c r="C112" s="17"/>
      <c r="D112" s="17"/>
      <c r="E112" s="18" t="s">
        <v>131</v>
      </c>
      <c r="F112" s="23" t="s">
        <v>42</v>
      </c>
      <c r="G112" s="17"/>
      <c r="H112" s="20" t="s">
        <v>43</v>
      </c>
      <c r="I112" s="17"/>
      <c r="J112" s="21"/>
      <c r="K112" s="25">
        <v>20.16</v>
      </c>
      <c r="L112" s="22">
        <f>+L111+Tabla1345798102345678911121314[[#This Row],[Debito]]-Tabla1345798102345678911121314[[#This Row],[Credito]]</f>
        <v>3991450.5369999968</v>
      </c>
    </row>
    <row r="113" spans="1:12" ht="15.75" x14ac:dyDescent="0.3">
      <c r="A113" s="1"/>
      <c r="B113" s="15">
        <v>45281</v>
      </c>
      <c r="C113" s="17"/>
      <c r="D113" s="17"/>
      <c r="E113" s="18" t="s">
        <v>132</v>
      </c>
      <c r="F113" s="23" t="s">
        <v>42</v>
      </c>
      <c r="G113" s="17"/>
      <c r="H113" s="20" t="s">
        <v>43</v>
      </c>
      <c r="I113" s="17"/>
      <c r="J113" s="21"/>
      <c r="K113" s="25">
        <v>24.57</v>
      </c>
      <c r="L113" s="22">
        <f>+L112+Tabla1345798102345678911121314[[#This Row],[Debito]]-Tabla1345798102345678911121314[[#This Row],[Credito]]</f>
        <v>3991425.9669999969</v>
      </c>
    </row>
    <row r="114" spans="1:12" ht="15.75" x14ac:dyDescent="0.3">
      <c r="A114" s="1"/>
      <c r="B114" s="15">
        <v>45281</v>
      </c>
      <c r="C114" s="17"/>
      <c r="D114" s="17"/>
      <c r="E114" s="18" t="s">
        <v>133</v>
      </c>
      <c r="F114" s="23" t="s">
        <v>42</v>
      </c>
      <c r="G114" s="17"/>
      <c r="H114" s="20" t="s">
        <v>43</v>
      </c>
      <c r="I114" s="17"/>
      <c r="J114" s="21"/>
      <c r="K114" s="25">
        <v>79.3</v>
      </c>
      <c r="L114" s="22">
        <f>+L113+Tabla1345798102345678911121314[[#This Row],[Debito]]-Tabla1345798102345678911121314[[#This Row],[Credito]]</f>
        <v>3991346.6669999971</v>
      </c>
    </row>
    <row r="115" spans="1:12" ht="15.75" x14ac:dyDescent="0.3">
      <c r="A115" s="1"/>
      <c r="B115" s="15">
        <v>45281</v>
      </c>
      <c r="C115" s="17"/>
      <c r="D115" s="17"/>
      <c r="E115" s="18" t="s">
        <v>134</v>
      </c>
      <c r="F115" s="23" t="s">
        <v>42</v>
      </c>
      <c r="G115" s="17"/>
      <c r="H115" s="20" t="s">
        <v>43</v>
      </c>
      <c r="I115" s="17"/>
      <c r="J115" s="21"/>
      <c r="K115" s="25">
        <v>29.93</v>
      </c>
      <c r="L115" s="22">
        <f>+L114+Tabla1345798102345678911121314[[#This Row],[Debito]]-Tabla1345798102345678911121314[[#This Row],[Credito]]</f>
        <v>3991316.7369999969</v>
      </c>
    </row>
    <row r="116" spans="1:12" ht="15.75" x14ac:dyDescent="0.3">
      <c r="A116" s="1"/>
      <c r="B116" s="15">
        <v>45281</v>
      </c>
      <c r="C116" s="17"/>
      <c r="D116" s="17"/>
      <c r="E116" s="18" t="s">
        <v>135</v>
      </c>
      <c r="F116" s="19" t="s">
        <v>17</v>
      </c>
      <c r="G116" s="17"/>
      <c r="H116" s="20" t="s">
        <v>18</v>
      </c>
      <c r="I116" s="17"/>
      <c r="J116" s="21"/>
      <c r="K116" s="25">
        <v>13440</v>
      </c>
      <c r="L116" s="22">
        <f>+L115+Tabla1345798102345678911121314[[#This Row],[Debito]]-Tabla1345798102345678911121314[[#This Row],[Credito]]</f>
        <v>3977876.7369999969</v>
      </c>
    </row>
    <row r="117" spans="1:12" ht="15.75" x14ac:dyDescent="0.3">
      <c r="A117" s="1"/>
      <c r="B117" s="15">
        <v>45281</v>
      </c>
      <c r="C117" s="17"/>
      <c r="D117" s="17"/>
      <c r="E117" s="18" t="s">
        <v>136</v>
      </c>
      <c r="F117" s="19" t="s">
        <v>17</v>
      </c>
      <c r="G117" s="17"/>
      <c r="H117" s="20" t="s">
        <v>18</v>
      </c>
      <c r="I117" s="17"/>
      <c r="J117" s="21"/>
      <c r="K117" s="25">
        <v>13440</v>
      </c>
      <c r="L117" s="22">
        <f>+L116+Tabla1345798102345678911121314[[#This Row],[Debito]]-Tabla1345798102345678911121314[[#This Row],[Credito]]</f>
        <v>3964436.7369999969</v>
      </c>
    </row>
    <row r="118" spans="1:12" ht="15.75" x14ac:dyDescent="0.3">
      <c r="A118" s="1"/>
      <c r="B118" s="15">
        <v>45281</v>
      </c>
      <c r="C118" s="17"/>
      <c r="D118" s="17"/>
      <c r="E118" s="18" t="s">
        <v>137</v>
      </c>
      <c r="F118" s="19" t="s">
        <v>17</v>
      </c>
      <c r="G118" s="17"/>
      <c r="H118" s="20" t="s">
        <v>18</v>
      </c>
      <c r="I118" s="17"/>
      <c r="J118" s="21"/>
      <c r="K118" s="25">
        <v>13440</v>
      </c>
      <c r="L118" s="22">
        <f>+L117+Tabla1345798102345678911121314[[#This Row],[Debito]]-Tabla1345798102345678911121314[[#This Row],[Credito]]</f>
        <v>3950996.7369999969</v>
      </c>
    </row>
    <row r="119" spans="1:12" ht="15.75" x14ac:dyDescent="0.3">
      <c r="A119" s="1"/>
      <c r="B119" s="15">
        <v>45281</v>
      </c>
      <c r="C119" s="17"/>
      <c r="D119" s="17"/>
      <c r="E119" s="18" t="s">
        <v>138</v>
      </c>
      <c r="F119" s="19" t="s">
        <v>17</v>
      </c>
      <c r="G119" s="17"/>
      <c r="H119" s="20" t="s">
        <v>18</v>
      </c>
      <c r="I119" s="17"/>
      <c r="J119" s="21"/>
      <c r="K119" s="25">
        <v>16380</v>
      </c>
      <c r="L119" s="22">
        <f>+L118+Tabla1345798102345678911121314[[#This Row],[Debito]]-Tabla1345798102345678911121314[[#This Row],[Credito]]</f>
        <v>3934616.7369999969</v>
      </c>
    </row>
    <row r="120" spans="1:12" ht="15.75" x14ac:dyDescent="0.3">
      <c r="A120" s="1"/>
      <c r="B120" s="15">
        <v>45281</v>
      </c>
      <c r="C120" s="17"/>
      <c r="D120" s="17"/>
      <c r="E120" s="18" t="s">
        <v>139</v>
      </c>
      <c r="F120" s="19" t="s">
        <v>17</v>
      </c>
      <c r="G120" s="17"/>
      <c r="H120" s="20" t="s">
        <v>18</v>
      </c>
      <c r="I120" s="17"/>
      <c r="J120" s="21"/>
      <c r="K120" s="25">
        <v>13440</v>
      </c>
      <c r="L120" s="22">
        <f>+L119+Tabla1345798102345678911121314[[#This Row],[Debito]]-Tabla1345798102345678911121314[[#This Row],[Credito]]</f>
        <v>3921176.7369999969</v>
      </c>
    </row>
    <row r="121" spans="1:12" ht="15.75" x14ac:dyDescent="0.3">
      <c r="A121" s="1"/>
      <c r="B121" s="15">
        <v>45281</v>
      </c>
      <c r="C121" s="17"/>
      <c r="D121" s="17"/>
      <c r="E121" s="18" t="s">
        <v>140</v>
      </c>
      <c r="F121" s="19" t="s">
        <v>17</v>
      </c>
      <c r="G121" s="17"/>
      <c r="H121" s="20" t="s">
        <v>18</v>
      </c>
      <c r="I121" s="17"/>
      <c r="J121" s="21"/>
      <c r="K121" s="25">
        <v>13440</v>
      </c>
      <c r="L121" s="22">
        <f>+L120+Tabla1345798102345678911121314[[#This Row],[Debito]]-Tabla1345798102345678911121314[[#This Row],[Credito]]</f>
        <v>3907736.7369999969</v>
      </c>
    </row>
    <row r="122" spans="1:12" ht="15.75" x14ac:dyDescent="0.3">
      <c r="A122" s="1"/>
      <c r="B122" s="15">
        <v>45281</v>
      </c>
      <c r="C122" s="17"/>
      <c r="D122" s="17"/>
      <c r="E122" s="18" t="s">
        <v>141</v>
      </c>
      <c r="F122" s="19" t="s">
        <v>17</v>
      </c>
      <c r="G122" s="17"/>
      <c r="H122" s="20" t="s">
        <v>18</v>
      </c>
      <c r="I122" s="17"/>
      <c r="J122" s="21"/>
      <c r="K122" s="25">
        <v>16380</v>
      </c>
      <c r="L122" s="22">
        <f>+L121+Tabla1345798102345678911121314[[#This Row],[Debito]]-Tabla1345798102345678911121314[[#This Row],[Credito]]</f>
        <v>3891356.7369999969</v>
      </c>
    </row>
    <row r="123" spans="1:12" ht="15.75" x14ac:dyDescent="0.3">
      <c r="A123" s="1"/>
      <c r="B123" s="15">
        <v>45281</v>
      </c>
      <c r="C123" s="17"/>
      <c r="D123" s="17"/>
      <c r="E123" s="18" t="s">
        <v>142</v>
      </c>
      <c r="F123" s="19" t="s">
        <v>17</v>
      </c>
      <c r="G123" s="17"/>
      <c r="H123" s="20" t="s">
        <v>18</v>
      </c>
      <c r="I123" s="17"/>
      <c r="J123" s="21"/>
      <c r="K123" s="25">
        <v>52867.5</v>
      </c>
      <c r="L123" s="22">
        <f>+L122+Tabla1345798102345678911121314[[#This Row],[Debito]]-Tabla1345798102345678911121314[[#This Row],[Credito]]</f>
        <v>3838489.2369999969</v>
      </c>
    </row>
    <row r="124" spans="1:12" ht="15.75" x14ac:dyDescent="0.3">
      <c r="A124" s="1"/>
      <c r="B124" s="15">
        <v>45281</v>
      </c>
      <c r="C124" s="17"/>
      <c r="D124" s="17"/>
      <c r="E124" s="18" t="s">
        <v>143</v>
      </c>
      <c r="F124" s="19" t="s">
        <v>17</v>
      </c>
      <c r="G124" s="17"/>
      <c r="H124" s="20" t="s">
        <v>18</v>
      </c>
      <c r="I124" s="17"/>
      <c r="J124" s="21"/>
      <c r="K124" s="25">
        <v>19950</v>
      </c>
      <c r="L124" s="22">
        <f>+L123+Tabla1345798102345678911121314[[#This Row],[Debito]]-Tabla1345798102345678911121314[[#This Row],[Credito]]</f>
        <v>3818539.2369999969</v>
      </c>
    </row>
    <row r="125" spans="1:12" ht="15.75" x14ac:dyDescent="0.3">
      <c r="A125" s="1"/>
      <c r="B125" s="15">
        <v>45282</v>
      </c>
      <c r="C125" s="17"/>
      <c r="D125" s="17"/>
      <c r="E125" s="18" t="s">
        <v>144</v>
      </c>
      <c r="F125" s="23" t="s">
        <v>42</v>
      </c>
      <c r="G125" s="17"/>
      <c r="H125" s="20" t="s">
        <v>43</v>
      </c>
      <c r="I125" s="17"/>
      <c r="J125" s="21"/>
      <c r="K125" s="25">
        <v>26.3</v>
      </c>
      <c r="L125" s="22">
        <f>+L124+Tabla1345798102345678911121314[[#This Row],[Debito]]-Tabla1345798102345678911121314[[#This Row],[Credito]]</f>
        <v>3818512.9369999971</v>
      </c>
    </row>
    <row r="126" spans="1:12" ht="15.75" x14ac:dyDescent="0.3">
      <c r="A126" s="1"/>
      <c r="B126" s="15">
        <v>45282</v>
      </c>
      <c r="C126" s="17"/>
      <c r="D126" s="17"/>
      <c r="E126" s="18" t="s">
        <v>145</v>
      </c>
      <c r="F126" s="23" t="s">
        <v>42</v>
      </c>
      <c r="G126" s="17"/>
      <c r="H126" s="20" t="s">
        <v>43</v>
      </c>
      <c r="I126" s="17"/>
      <c r="J126" s="21"/>
      <c r="K126" s="25">
        <v>26.3</v>
      </c>
      <c r="L126" s="22">
        <f>+L125+Tabla1345798102345678911121314[[#This Row],[Debito]]-Tabla1345798102345678911121314[[#This Row],[Credito]]</f>
        <v>3818486.6369999973</v>
      </c>
    </row>
    <row r="127" spans="1:12" ht="15.75" x14ac:dyDescent="0.3">
      <c r="A127" s="1"/>
      <c r="B127" s="15">
        <v>45282</v>
      </c>
      <c r="C127" s="17"/>
      <c r="D127" s="17"/>
      <c r="E127" s="18" t="s">
        <v>146</v>
      </c>
      <c r="F127" s="23" t="s">
        <v>42</v>
      </c>
      <c r="G127" s="17"/>
      <c r="H127" s="20" t="s">
        <v>43</v>
      </c>
      <c r="I127" s="17"/>
      <c r="J127" s="21"/>
      <c r="K127" s="25">
        <v>26.3</v>
      </c>
      <c r="L127" s="22">
        <f>+L126+Tabla1345798102345678911121314[[#This Row],[Debito]]-Tabla1345798102345678911121314[[#This Row],[Credito]]</f>
        <v>3818460.3369999975</v>
      </c>
    </row>
    <row r="128" spans="1:12" ht="15.75" x14ac:dyDescent="0.3">
      <c r="A128" s="1"/>
      <c r="B128" s="15">
        <v>45282</v>
      </c>
      <c r="C128" s="17"/>
      <c r="D128" s="17"/>
      <c r="E128" s="18" t="s">
        <v>147</v>
      </c>
      <c r="F128" s="23" t="s">
        <v>42</v>
      </c>
      <c r="G128" s="17"/>
      <c r="H128" s="20" t="s">
        <v>43</v>
      </c>
      <c r="I128" s="17"/>
      <c r="J128" s="21"/>
      <c r="K128" s="25">
        <v>32.049999999999997</v>
      </c>
      <c r="L128" s="22">
        <f>+L127+Tabla1345798102345678911121314[[#This Row],[Debito]]-Tabla1345798102345678911121314[[#This Row],[Credito]]</f>
        <v>3818428.2869999977</v>
      </c>
    </row>
    <row r="129" spans="1:12" ht="15.75" x14ac:dyDescent="0.3">
      <c r="A129" s="1"/>
      <c r="B129" s="15">
        <v>45282</v>
      </c>
      <c r="C129" s="17"/>
      <c r="D129" s="17"/>
      <c r="E129" s="18" t="s">
        <v>148</v>
      </c>
      <c r="F129" s="19" t="s">
        <v>17</v>
      </c>
      <c r="G129" s="17"/>
      <c r="H129" s="20" t="s">
        <v>18</v>
      </c>
      <c r="I129" s="17"/>
      <c r="J129" s="21"/>
      <c r="K129" s="25">
        <v>17535</v>
      </c>
      <c r="L129" s="22">
        <f>+L128+Tabla1345798102345678911121314[[#This Row],[Debito]]-Tabla1345798102345678911121314[[#This Row],[Credito]]</f>
        <v>3800893.2869999977</v>
      </c>
    </row>
    <row r="130" spans="1:12" ht="15.75" x14ac:dyDescent="0.3">
      <c r="A130" s="1"/>
      <c r="B130" s="15">
        <v>45282</v>
      </c>
      <c r="C130" s="17"/>
      <c r="D130" s="17"/>
      <c r="E130" s="18" t="s">
        <v>149</v>
      </c>
      <c r="F130" s="19" t="s">
        <v>17</v>
      </c>
      <c r="G130" s="17"/>
      <c r="H130" s="20" t="s">
        <v>18</v>
      </c>
      <c r="I130" s="17"/>
      <c r="J130" s="21"/>
      <c r="K130" s="25">
        <v>17535</v>
      </c>
      <c r="L130" s="22">
        <f>+L129+Tabla1345798102345678911121314[[#This Row],[Debito]]-Tabla1345798102345678911121314[[#This Row],[Credito]]</f>
        <v>3783358.2869999977</v>
      </c>
    </row>
    <row r="131" spans="1:12" ht="15.75" x14ac:dyDescent="0.3">
      <c r="A131" s="1"/>
      <c r="B131" s="15">
        <v>45282</v>
      </c>
      <c r="C131" s="17"/>
      <c r="D131" s="17"/>
      <c r="E131" s="18" t="s">
        <v>150</v>
      </c>
      <c r="F131" s="19" t="s">
        <v>17</v>
      </c>
      <c r="G131" s="17"/>
      <c r="H131" s="20" t="s">
        <v>18</v>
      </c>
      <c r="I131" s="17"/>
      <c r="J131" s="21"/>
      <c r="K131" s="25">
        <v>17535</v>
      </c>
      <c r="L131" s="22">
        <f>+L130+Tabla1345798102345678911121314[[#This Row],[Debito]]-Tabla1345798102345678911121314[[#This Row],[Credito]]</f>
        <v>3765823.2869999977</v>
      </c>
    </row>
    <row r="132" spans="1:12" ht="15.75" x14ac:dyDescent="0.3">
      <c r="A132" s="1"/>
      <c r="B132" s="15">
        <v>45282</v>
      </c>
      <c r="C132" s="17"/>
      <c r="D132" s="17"/>
      <c r="E132" s="18" t="s">
        <v>151</v>
      </c>
      <c r="F132" s="19" t="s">
        <v>17</v>
      </c>
      <c r="G132" s="17"/>
      <c r="H132" s="20" t="s">
        <v>18</v>
      </c>
      <c r="I132" s="17"/>
      <c r="J132" s="21"/>
      <c r="K132" s="25">
        <v>21367.5</v>
      </c>
      <c r="L132" s="22">
        <f>+L131+Tabla1345798102345678911121314[[#This Row],[Debito]]-Tabla1345798102345678911121314[[#This Row],[Credito]]</f>
        <v>3744455.7869999977</v>
      </c>
    </row>
    <row r="133" spans="1:12" ht="15.75" x14ac:dyDescent="0.3">
      <c r="A133" s="1"/>
      <c r="B133" s="15">
        <v>45286</v>
      </c>
      <c r="C133" s="17"/>
      <c r="D133" s="17"/>
      <c r="E133" s="18" t="s">
        <v>152</v>
      </c>
      <c r="F133" s="23" t="s">
        <v>42</v>
      </c>
      <c r="G133" s="17"/>
      <c r="H133" s="20" t="s">
        <v>43</v>
      </c>
      <c r="I133" s="17"/>
      <c r="J133" s="21"/>
      <c r="K133" s="25">
        <v>13.35</v>
      </c>
      <c r="L133" s="22">
        <f>+L132+Tabla1345798102345678911121314[[#This Row],[Debito]]-Tabla1345798102345678911121314[[#This Row],[Credito]]</f>
        <v>3744442.4369999976</v>
      </c>
    </row>
    <row r="134" spans="1:12" ht="15.75" x14ac:dyDescent="0.3">
      <c r="A134" s="1"/>
      <c r="B134" s="15">
        <v>45286</v>
      </c>
      <c r="C134" s="17"/>
      <c r="D134" s="17"/>
      <c r="E134" s="18" t="s">
        <v>153</v>
      </c>
      <c r="F134" s="23" t="s">
        <v>42</v>
      </c>
      <c r="G134" s="17"/>
      <c r="H134" s="20" t="s">
        <v>43</v>
      </c>
      <c r="I134" s="17"/>
      <c r="J134" s="21"/>
      <c r="K134" s="25">
        <v>13.35</v>
      </c>
      <c r="L134" s="22">
        <f>+L133+Tabla1345798102345678911121314[[#This Row],[Debito]]-Tabla1345798102345678911121314[[#This Row],[Credito]]</f>
        <v>3744429.0869999975</v>
      </c>
    </row>
    <row r="135" spans="1:12" ht="15.75" x14ac:dyDescent="0.3">
      <c r="A135" s="1"/>
      <c r="B135" s="15">
        <v>45286</v>
      </c>
      <c r="C135" s="17"/>
      <c r="D135" s="17"/>
      <c r="E135" s="18" t="s">
        <v>154</v>
      </c>
      <c r="F135" s="23" t="s">
        <v>42</v>
      </c>
      <c r="G135" s="17"/>
      <c r="H135" s="20" t="s">
        <v>43</v>
      </c>
      <c r="I135" s="17"/>
      <c r="J135" s="21"/>
      <c r="K135" s="25">
        <v>13.35</v>
      </c>
      <c r="L135" s="22">
        <f>+L134+Tabla1345798102345678911121314[[#This Row],[Debito]]-Tabla1345798102345678911121314[[#This Row],[Credito]]</f>
        <v>3744415.7369999974</v>
      </c>
    </row>
    <row r="136" spans="1:12" ht="15.75" x14ac:dyDescent="0.3">
      <c r="A136" s="1"/>
      <c r="B136" s="15">
        <v>45286</v>
      </c>
      <c r="C136" s="17"/>
      <c r="D136" s="17"/>
      <c r="E136" s="18" t="s">
        <v>155</v>
      </c>
      <c r="F136" s="23" t="s">
        <v>42</v>
      </c>
      <c r="G136" s="17"/>
      <c r="H136" s="20" t="s">
        <v>43</v>
      </c>
      <c r="I136" s="17"/>
      <c r="J136" s="21"/>
      <c r="K136" s="25">
        <v>16.28</v>
      </c>
      <c r="L136" s="22">
        <f>+L135+Tabla1345798102345678911121314[[#This Row],[Debito]]-Tabla1345798102345678911121314[[#This Row],[Credito]]</f>
        <v>3744399.4569999976</v>
      </c>
    </row>
    <row r="137" spans="1:12" ht="15.75" x14ac:dyDescent="0.3">
      <c r="A137" s="1"/>
      <c r="B137" s="15">
        <v>45286</v>
      </c>
      <c r="C137" s="17"/>
      <c r="D137" s="17"/>
      <c r="E137" s="18" t="s">
        <v>156</v>
      </c>
      <c r="F137" s="19" t="s">
        <v>17</v>
      </c>
      <c r="G137" s="17"/>
      <c r="H137" s="20" t="s">
        <v>18</v>
      </c>
      <c r="I137" s="17"/>
      <c r="J137" s="21"/>
      <c r="K137" s="25">
        <v>8900</v>
      </c>
      <c r="L137" s="22">
        <f>+L136+Tabla1345798102345678911121314[[#This Row],[Debito]]-Tabla1345798102345678911121314[[#This Row],[Credito]]</f>
        <v>3735499.4569999976</v>
      </c>
    </row>
    <row r="138" spans="1:12" ht="15.75" x14ac:dyDescent="0.3">
      <c r="A138" s="1"/>
      <c r="B138" s="15">
        <v>45286</v>
      </c>
      <c r="C138" s="17"/>
      <c r="D138" s="17"/>
      <c r="E138" s="18" t="s">
        <v>157</v>
      </c>
      <c r="F138" s="19" t="s">
        <v>17</v>
      </c>
      <c r="G138" s="17"/>
      <c r="H138" s="20" t="s">
        <v>18</v>
      </c>
      <c r="I138" s="17"/>
      <c r="J138" s="21"/>
      <c r="K138" s="25">
        <v>8900</v>
      </c>
      <c r="L138" s="22">
        <f>+L137+Tabla1345798102345678911121314[[#This Row],[Debito]]-Tabla1345798102345678911121314[[#This Row],[Credito]]</f>
        <v>3726599.4569999976</v>
      </c>
    </row>
    <row r="139" spans="1:12" ht="15.75" x14ac:dyDescent="0.3">
      <c r="A139" s="1"/>
      <c r="B139" s="15">
        <v>45286</v>
      </c>
      <c r="C139" s="17"/>
      <c r="D139" s="17"/>
      <c r="E139" s="18" t="s">
        <v>158</v>
      </c>
      <c r="F139" s="19" t="s">
        <v>17</v>
      </c>
      <c r="G139" s="17"/>
      <c r="H139" s="20" t="s">
        <v>18</v>
      </c>
      <c r="I139" s="17"/>
      <c r="J139" s="21"/>
      <c r="K139" s="25">
        <v>8900</v>
      </c>
      <c r="L139" s="22">
        <f>+L138+Tabla1345798102345678911121314[[#This Row],[Debito]]-Tabla1345798102345678911121314[[#This Row],[Credito]]</f>
        <v>3717699.4569999976</v>
      </c>
    </row>
    <row r="140" spans="1:12" ht="15.75" x14ac:dyDescent="0.3">
      <c r="A140" s="1"/>
      <c r="B140" s="15">
        <v>45286</v>
      </c>
      <c r="C140" s="17"/>
      <c r="D140" s="17"/>
      <c r="E140" s="18" t="s">
        <v>159</v>
      </c>
      <c r="F140" s="19" t="s">
        <v>17</v>
      </c>
      <c r="G140" s="17"/>
      <c r="H140" s="20" t="s">
        <v>18</v>
      </c>
      <c r="I140" s="17"/>
      <c r="J140" s="21"/>
      <c r="K140" s="25">
        <v>10850</v>
      </c>
      <c r="L140" s="22">
        <f>+L139+Tabla1345798102345678911121314[[#This Row],[Debito]]-Tabla1345798102345678911121314[[#This Row],[Credito]]</f>
        <v>3706849.4569999976</v>
      </c>
    </row>
    <row r="141" spans="1:12" ht="15.75" x14ac:dyDescent="0.3">
      <c r="A141" s="1"/>
      <c r="B141" s="15">
        <v>45287</v>
      </c>
      <c r="C141" s="17"/>
      <c r="D141" s="17"/>
      <c r="E141" s="18" t="s">
        <v>160</v>
      </c>
      <c r="F141" s="23" t="s">
        <v>42</v>
      </c>
      <c r="G141" s="17"/>
      <c r="H141" s="20" t="s">
        <v>43</v>
      </c>
      <c r="I141" s="17"/>
      <c r="J141" s="21"/>
      <c r="K141" s="25">
        <v>22.44</v>
      </c>
      <c r="L141" s="22">
        <f>+L140+Tabla1345798102345678911121314[[#This Row],[Debito]]-Tabla1345798102345678911121314[[#This Row],[Credito]]</f>
        <v>3706827.0169999977</v>
      </c>
    </row>
    <row r="142" spans="1:12" ht="15.75" x14ac:dyDescent="0.3">
      <c r="A142" s="1"/>
      <c r="B142" s="15">
        <v>45287</v>
      </c>
      <c r="C142" s="17"/>
      <c r="D142" s="17"/>
      <c r="E142" s="18" t="s">
        <v>161</v>
      </c>
      <c r="F142" s="23" t="s">
        <v>42</v>
      </c>
      <c r="G142" s="17"/>
      <c r="H142" s="20" t="s">
        <v>43</v>
      </c>
      <c r="I142" s="17"/>
      <c r="J142" s="21"/>
      <c r="K142" s="25">
        <v>49.14</v>
      </c>
      <c r="L142" s="22">
        <f>+L141+Tabla1345798102345678911121314[[#This Row],[Debito]]-Tabla1345798102345678911121314[[#This Row],[Credito]]</f>
        <v>3706777.8769999975</v>
      </c>
    </row>
    <row r="143" spans="1:12" ht="15.75" x14ac:dyDescent="0.3">
      <c r="A143" s="1"/>
      <c r="B143" s="15">
        <v>45287</v>
      </c>
      <c r="C143" s="17"/>
      <c r="D143" s="17"/>
      <c r="E143" s="18" t="s">
        <v>162</v>
      </c>
      <c r="F143" s="23" t="s">
        <v>42</v>
      </c>
      <c r="G143" s="17"/>
      <c r="H143" s="20" t="s">
        <v>43</v>
      </c>
      <c r="I143" s="17"/>
      <c r="J143" s="21"/>
      <c r="K143" s="25">
        <v>46.8</v>
      </c>
      <c r="L143" s="22">
        <f>+L142+Tabla1345798102345678911121314[[#This Row],[Debito]]-Tabla1345798102345678911121314[[#This Row],[Credito]]</f>
        <v>3706731.0769999977</v>
      </c>
    </row>
    <row r="144" spans="1:12" ht="15.75" x14ac:dyDescent="0.3">
      <c r="A144" s="1"/>
      <c r="B144" s="15">
        <v>45287</v>
      </c>
      <c r="C144" s="17"/>
      <c r="D144" s="17"/>
      <c r="E144" s="18" t="s">
        <v>163</v>
      </c>
      <c r="F144" s="23" t="s">
        <v>42</v>
      </c>
      <c r="G144" s="17"/>
      <c r="H144" s="20" t="s">
        <v>43</v>
      </c>
      <c r="I144" s="17"/>
      <c r="J144" s="21"/>
      <c r="K144" s="25">
        <v>46.8</v>
      </c>
      <c r="L144" s="22">
        <f>+L143+Tabla1345798102345678911121314[[#This Row],[Debito]]-Tabla1345798102345678911121314[[#This Row],[Credito]]</f>
        <v>3706684.2769999979</v>
      </c>
    </row>
    <row r="145" spans="1:12" ht="15.75" x14ac:dyDescent="0.3">
      <c r="A145" s="1"/>
      <c r="B145" s="15">
        <v>45287</v>
      </c>
      <c r="C145" s="17"/>
      <c r="D145" s="17"/>
      <c r="E145" s="18" t="s">
        <v>164</v>
      </c>
      <c r="F145" s="23" t="s">
        <v>42</v>
      </c>
      <c r="G145" s="17"/>
      <c r="H145" s="20" t="s">
        <v>43</v>
      </c>
      <c r="I145" s="17"/>
      <c r="J145" s="21"/>
      <c r="K145" s="25">
        <v>49.14</v>
      </c>
      <c r="L145" s="22">
        <f>+L144+Tabla1345798102345678911121314[[#This Row],[Debito]]-Tabla1345798102345678911121314[[#This Row],[Credito]]</f>
        <v>3706635.1369999978</v>
      </c>
    </row>
    <row r="146" spans="1:12" ht="15.75" x14ac:dyDescent="0.3">
      <c r="A146" s="1"/>
      <c r="B146" s="15">
        <v>45287</v>
      </c>
      <c r="C146" s="17"/>
      <c r="D146" s="17"/>
      <c r="E146" s="18" t="s">
        <v>165</v>
      </c>
      <c r="F146" s="19" t="s">
        <v>17</v>
      </c>
      <c r="G146" s="17"/>
      <c r="H146" s="20" t="s">
        <v>18</v>
      </c>
      <c r="I146" s="17"/>
      <c r="J146" s="21"/>
      <c r="K146" s="25">
        <v>14962.5</v>
      </c>
      <c r="L146" s="22">
        <f>+L145+Tabla1345798102345678911121314[[#This Row],[Debito]]-Tabla1345798102345678911121314[[#This Row],[Credito]]</f>
        <v>3691672.6369999978</v>
      </c>
    </row>
    <row r="147" spans="1:12" ht="15.75" x14ac:dyDescent="0.3">
      <c r="A147" s="1"/>
      <c r="B147" s="15">
        <v>45287</v>
      </c>
      <c r="C147" s="17"/>
      <c r="D147" s="17"/>
      <c r="E147" s="18" t="s">
        <v>166</v>
      </c>
      <c r="F147" s="19" t="s">
        <v>17</v>
      </c>
      <c r="G147" s="17"/>
      <c r="H147" s="20" t="s">
        <v>18</v>
      </c>
      <c r="I147" s="17"/>
      <c r="J147" s="21"/>
      <c r="K147" s="25">
        <v>32760</v>
      </c>
      <c r="L147" s="22">
        <f>+L146+Tabla1345798102345678911121314[[#This Row],[Debito]]-Tabla1345798102345678911121314[[#This Row],[Credito]]</f>
        <v>3658912.6369999978</v>
      </c>
    </row>
    <row r="148" spans="1:12" ht="15.75" x14ac:dyDescent="0.3">
      <c r="A148" s="1"/>
      <c r="B148" s="15">
        <v>45287</v>
      </c>
      <c r="C148" s="17"/>
      <c r="D148" s="17"/>
      <c r="E148" s="18" t="s">
        <v>167</v>
      </c>
      <c r="F148" s="19" t="s">
        <v>17</v>
      </c>
      <c r="G148" s="17"/>
      <c r="H148" s="20" t="s">
        <v>18</v>
      </c>
      <c r="I148" s="17"/>
      <c r="J148" s="21"/>
      <c r="K148" s="25">
        <v>31200</v>
      </c>
      <c r="L148" s="22">
        <f>+L147+Tabla1345798102345678911121314[[#This Row],[Debito]]-Tabla1345798102345678911121314[[#This Row],[Credito]]</f>
        <v>3627712.6369999978</v>
      </c>
    </row>
    <row r="149" spans="1:12" ht="15.75" x14ac:dyDescent="0.3">
      <c r="A149" s="1"/>
      <c r="B149" s="15">
        <v>45287</v>
      </c>
      <c r="C149" s="17"/>
      <c r="D149" s="17"/>
      <c r="E149" s="18" t="s">
        <v>168</v>
      </c>
      <c r="F149" s="19" t="s">
        <v>17</v>
      </c>
      <c r="G149" s="17"/>
      <c r="H149" s="20" t="s">
        <v>18</v>
      </c>
      <c r="I149" s="17"/>
      <c r="J149" s="21"/>
      <c r="K149" s="25">
        <v>31200</v>
      </c>
      <c r="L149" s="22">
        <f>+L148+Tabla1345798102345678911121314[[#This Row],[Debito]]-Tabla1345798102345678911121314[[#This Row],[Credito]]</f>
        <v>3596512.6369999978</v>
      </c>
    </row>
    <row r="150" spans="1:12" ht="15.75" x14ac:dyDescent="0.3">
      <c r="A150" s="1"/>
      <c r="B150" s="15">
        <v>45287</v>
      </c>
      <c r="C150" s="17"/>
      <c r="D150" s="17"/>
      <c r="E150" s="18" t="s">
        <v>169</v>
      </c>
      <c r="F150" s="19" t="s">
        <v>17</v>
      </c>
      <c r="G150" s="17"/>
      <c r="H150" s="20" t="s">
        <v>18</v>
      </c>
      <c r="I150" s="17"/>
      <c r="J150" s="21"/>
      <c r="K150" s="25">
        <v>32760</v>
      </c>
      <c r="L150" s="22">
        <f>+L149+Tabla1345798102345678911121314[[#This Row],[Debito]]-Tabla1345798102345678911121314[[#This Row],[Credito]]</f>
        <v>3563752.6369999978</v>
      </c>
    </row>
    <row r="151" spans="1:12" ht="15.75" x14ac:dyDescent="0.3">
      <c r="A151" s="1"/>
      <c r="B151" s="15">
        <v>45288</v>
      </c>
      <c r="C151" s="17"/>
      <c r="D151" s="17"/>
      <c r="E151" s="18" t="s">
        <v>170</v>
      </c>
      <c r="F151" s="19" t="s">
        <v>17</v>
      </c>
      <c r="G151" s="17"/>
      <c r="H151" s="20" t="s">
        <v>67</v>
      </c>
      <c r="I151" s="17"/>
      <c r="J151" s="21"/>
      <c r="K151" s="25">
        <v>220905</v>
      </c>
      <c r="L151" s="22">
        <f>+L150+Tabla1345798102345678911121314[[#This Row],[Debito]]-Tabla1345798102345678911121314[[#This Row],[Credito]]</f>
        <v>3342847.6369999978</v>
      </c>
    </row>
    <row r="152" spans="1:12" ht="15.75" x14ac:dyDescent="0.3">
      <c r="A152" s="1"/>
      <c r="B152" s="15">
        <v>45288</v>
      </c>
      <c r="C152" s="17"/>
      <c r="D152" s="17"/>
      <c r="E152" s="18" t="s">
        <v>171</v>
      </c>
      <c r="F152" s="19" t="s">
        <v>17</v>
      </c>
      <c r="G152" s="17"/>
      <c r="H152" s="20" t="s">
        <v>67</v>
      </c>
      <c r="I152" s="17"/>
      <c r="J152" s="21"/>
      <c r="K152" s="25">
        <v>108360</v>
      </c>
      <c r="L152" s="22">
        <f>+L151+Tabla1345798102345678911121314[[#This Row],[Debito]]-Tabla1345798102345678911121314[[#This Row],[Credito]]</f>
        <v>3234487.6369999978</v>
      </c>
    </row>
    <row r="153" spans="1:12" ht="15.75" x14ac:dyDescent="0.3">
      <c r="A153" s="1"/>
      <c r="B153" s="15">
        <v>45289</v>
      </c>
      <c r="C153" s="17"/>
      <c r="D153" s="17"/>
      <c r="E153" s="18" t="s">
        <v>172</v>
      </c>
      <c r="F153" s="23" t="s">
        <v>42</v>
      </c>
      <c r="G153" s="17"/>
      <c r="H153" s="20" t="s">
        <v>173</v>
      </c>
      <c r="I153" s="17"/>
      <c r="J153" s="21"/>
      <c r="K153" s="25">
        <v>331.36</v>
      </c>
      <c r="L153" s="22">
        <f>+L152+Tabla1345798102345678911121314[[#This Row],[Debito]]-Tabla1345798102345678911121314[[#This Row],[Credito]]</f>
        <v>3234156.2769999979</v>
      </c>
    </row>
    <row r="154" spans="1:12" ht="15.75" x14ac:dyDescent="0.3">
      <c r="A154" s="1"/>
      <c r="B154" s="15">
        <v>45289</v>
      </c>
      <c r="C154" s="17"/>
      <c r="D154" s="17"/>
      <c r="E154" s="18" t="s">
        <v>174</v>
      </c>
      <c r="F154" s="23" t="s">
        <v>42</v>
      </c>
      <c r="G154" s="17"/>
      <c r="H154" s="20" t="s">
        <v>175</v>
      </c>
      <c r="I154" s="17"/>
      <c r="J154" s="21"/>
      <c r="K154" s="25">
        <v>162.54</v>
      </c>
      <c r="L154" s="22">
        <f>+L153+Tabla1345798102345678911121314[[#This Row],[Debito]]-Tabla1345798102345678911121314[[#This Row],[Credito]]</f>
        <v>3233993.7369999979</v>
      </c>
    </row>
    <row r="155" spans="1:12" ht="15.75" x14ac:dyDescent="0.3">
      <c r="A155" s="1"/>
      <c r="B155" s="15">
        <v>45289</v>
      </c>
      <c r="C155" s="17"/>
      <c r="D155" s="17"/>
      <c r="E155" s="18">
        <v>9990002</v>
      </c>
      <c r="F155" s="23" t="s">
        <v>42</v>
      </c>
      <c r="G155" s="17"/>
      <c r="H155" s="20" t="s">
        <v>176</v>
      </c>
      <c r="I155" s="17"/>
      <c r="J155" s="21"/>
      <c r="K155" s="25">
        <v>175</v>
      </c>
      <c r="L155" s="22">
        <f>+L154+Tabla1345798102345678911121314[[#This Row],[Debito]]-Tabla1345798102345678911121314[[#This Row],[Credito]]</f>
        <v>3233818.7369999979</v>
      </c>
    </row>
    <row r="156" spans="1:12" ht="15.75" x14ac:dyDescent="0.3">
      <c r="A156" s="1"/>
      <c r="B156" s="26"/>
      <c r="C156" s="17"/>
      <c r="D156" s="17"/>
      <c r="E156" s="18"/>
      <c r="F156" s="24"/>
      <c r="G156" s="17"/>
      <c r="H156" s="27"/>
      <c r="I156" s="17"/>
      <c r="J156" s="21"/>
      <c r="K156" s="25"/>
      <c r="L156" s="22">
        <f>+L155+Tabla1345798102345678911121314[[#This Row],[Debito]]-Tabla1345798102345678911121314[[#This Row],[Credito]]</f>
        <v>3233818.7369999979</v>
      </c>
    </row>
    <row r="157" spans="1:12" ht="15.75" x14ac:dyDescent="0.3">
      <c r="A157" s="1"/>
      <c r="B157" s="26"/>
      <c r="C157" s="17"/>
      <c r="D157" s="17"/>
      <c r="E157" s="18"/>
      <c r="F157" s="24"/>
      <c r="G157" s="17"/>
      <c r="H157" s="27"/>
      <c r="I157" s="17"/>
      <c r="J157" s="21"/>
      <c r="K157" s="25"/>
      <c r="L157" s="22">
        <f>+L156+Tabla1345798102345678911121314[[#This Row],[Debito]]-Tabla1345798102345678911121314[[#This Row],[Credito]]</f>
        <v>3233818.7369999979</v>
      </c>
    </row>
    <row r="158" spans="1:12" ht="15.75" x14ac:dyDescent="0.3">
      <c r="A158" s="1"/>
      <c r="B158" s="26"/>
      <c r="C158" s="26"/>
      <c r="D158" s="17"/>
      <c r="E158" s="18"/>
      <c r="F158" s="23"/>
      <c r="G158" s="20"/>
      <c r="H158" s="20"/>
      <c r="I158" s="17"/>
      <c r="J158" s="21"/>
      <c r="K158" s="25"/>
      <c r="L158" s="22">
        <f>+L157+Tabla1345798102345678911121314[[#This Row],[Debito]]-Tabla1345798102345678911121314[[#This Row],[Credito]]</f>
        <v>3233818.7369999979</v>
      </c>
    </row>
    <row r="159" spans="1:12" ht="16.5" thickBot="1" x14ac:dyDescent="0.35">
      <c r="A159" s="1"/>
      <c r="B159" s="28" t="s">
        <v>177</v>
      </c>
      <c r="C159" s="29"/>
      <c r="D159" s="29"/>
      <c r="E159" s="29"/>
      <c r="F159" s="28"/>
      <c r="G159" s="28"/>
      <c r="H159" s="30"/>
      <c r="I159" s="29"/>
      <c r="J159" s="31">
        <f>SUM(J11:J158)</f>
        <v>1704911.87</v>
      </c>
      <c r="K159" s="31">
        <f>SUM(K9:K158)</f>
        <v>2098924.02</v>
      </c>
      <c r="L159" s="32">
        <f>+L158</f>
        <v>3233818.7369999979</v>
      </c>
    </row>
    <row r="160" spans="1:12" ht="16.5" thickTop="1" x14ac:dyDescent="0.3">
      <c r="A160" s="1"/>
      <c r="B160" s="1"/>
      <c r="C160" s="1"/>
      <c r="D160" s="1"/>
      <c r="E160" s="1"/>
      <c r="F160" s="1"/>
      <c r="G160" s="1"/>
      <c r="H160" s="1"/>
      <c r="I160" s="1"/>
      <c r="J160" s="2"/>
      <c r="K160" s="2"/>
      <c r="L160" s="33"/>
    </row>
    <row r="161" spans="1:12" ht="15.75" x14ac:dyDescent="0.3">
      <c r="A161" s="1"/>
      <c r="B161" s="1"/>
      <c r="C161" s="1"/>
      <c r="D161" s="1"/>
      <c r="E161" s="1"/>
      <c r="F161" s="1"/>
      <c r="G161" s="1"/>
      <c r="H161" s="1"/>
      <c r="I161" s="1"/>
      <c r="J161" s="2"/>
      <c r="K161" s="2"/>
      <c r="L161" s="1"/>
    </row>
    <row r="162" spans="1:12" ht="15.75" x14ac:dyDescent="0.3">
      <c r="A162" s="1"/>
      <c r="B162" s="1"/>
      <c r="C162" s="1"/>
      <c r="D162" s="1"/>
      <c r="E162" s="1"/>
      <c r="F162" s="1"/>
      <c r="G162" s="1"/>
      <c r="H162" s="1"/>
      <c r="I162" s="1"/>
      <c r="J162" s="2"/>
      <c r="K162" s="2"/>
      <c r="L162" s="1"/>
    </row>
    <row r="163" spans="1:12" ht="15.75" x14ac:dyDescent="0.3">
      <c r="A163" s="1"/>
      <c r="B163" s="1"/>
      <c r="C163" s="1"/>
      <c r="D163" s="1"/>
      <c r="E163" s="1"/>
      <c r="F163" s="1"/>
      <c r="G163" s="1"/>
      <c r="H163" s="1"/>
      <c r="I163" s="1"/>
      <c r="J163" s="2"/>
      <c r="K163" s="2"/>
      <c r="L163" s="33"/>
    </row>
    <row r="164" spans="1:12" ht="15.75" x14ac:dyDescent="0.3">
      <c r="A164" s="1"/>
      <c r="B164" s="1"/>
      <c r="E164" s="1"/>
      <c r="F164" s="1"/>
      <c r="G164" s="1"/>
      <c r="H164" s="1"/>
      <c r="I164" s="1"/>
      <c r="J164" s="2"/>
    </row>
    <row r="165" spans="1:12" ht="15.75" x14ac:dyDescent="0.3">
      <c r="A165" s="1"/>
      <c r="B165" s="1"/>
      <c r="C165" s="76" t="s">
        <v>178</v>
      </c>
      <c r="D165" s="76"/>
      <c r="E165" s="76"/>
      <c r="G165" s="1"/>
      <c r="H165" s="35" t="s">
        <v>179</v>
      </c>
      <c r="I165" s="1"/>
      <c r="K165" s="76" t="s">
        <v>179</v>
      </c>
      <c r="L165" s="76"/>
    </row>
    <row r="166" spans="1:12" ht="15.75" x14ac:dyDescent="0.3">
      <c r="A166" s="1"/>
      <c r="B166" s="1"/>
      <c r="C166" s="77" t="s">
        <v>180</v>
      </c>
      <c r="D166" s="77"/>
      <c r="E166" s="77"/>
      <c r="G166" s="3"/>
      <c r="H166" s="36" t="s">
        <v>181</v>
      </c>
      <c r="I166" s="1"/>
      <c r="J166" s="1"/>
      <c r="K166" s="77" t="s">
        <v>182</v>
      </c>
      <c r="L166" s="77"/>
    </row>
    <row r="167" spans="1:12" ht="15.75" x14ac:dyDescent="0.3">
      <c r="A167" s="1"/>
      <c r="B167" s="1"/>
      <c r="C167" s="74" t="s">
        <v>183</v>
      </c>
      <c r="D167" s="74"/>
      <c r="E167" s="74"/>
      <c r="G167" s="3"/>
      <c r="H167" s="3" t="s">
        <v>184</v>
      </c>
      <c r="I167" s="1"/>
      <c r="J167" s="1"/>
      <c r="K167" s="74" t="s">
        <v>185</v>
      </c>
      <c r="L167" s="74"/>
    </row>
    <row r="168" spans="1:12" ht="15.75" x14ac:dyDescent="0.3">
      <c r="A168" s="1"/>
      <c r="B168" s="1"/>
      <c r="C168" s="1"/>
      <c r="D168" s="1"/>
      <c r="E168" s="1"/>
      <c r="F168" s="1"/>
      <c r="G168" s="1"/>
      <c r="H168" s="1"/>
      <c r="I168" s="1"/>
      <c r="J168" s="2"/>
      <c r="K168" s="2"/>
      <c r="L168" s="1"/>
    </row>
    <row r="169" spans="1:12" ht="15.75" x14ac:dyDescent="0.3">
      <c r="A169" s="1"/>
      <c r="B169" s="37"/>
      <c r="C169" s="37"/>
      <c r="D169" s="37"/>
      <c r="E169" s="37"/>
      <c r="F169" s="37"/>
      <c r="G169" s="37"/>
      <c r="H169" s="37"/>
      <c r="I169" s="37"/>
      <c r="J169" s="38"/>
      <c r="K169" s="38"/>
      <c r="L169" s="37"/>
    </row>
    <row r="170" spans="1:12" ht="15.75" x14ac:dyDescent="0.3">
      <c r="A170" s="1"/>
      <c r="B170" s="1"/>
      <c r="C170" s="1"/>
      <c r="D170" s="1"/>
      <c r="E170" s="1"/>
      <c r="F170" s="1"/>
      <c r="G170" s="1"/>
      <c r="H170" s="1"/>
      <c r="I170" s="1"/>
      <c r="J170" s="2"/>
      <c r="K170" s="2"/>
      <c r="L170" s="1"/>
    </row>
    <row r="171" spans="1:12" ht="15.75" x14ac:dyDescent="0.3">
      <c r="A171" s="1"/>
      <c r="B171" s="1"/>
      <c r="C171" s="1"/>
      <c r="D171" s="1"/>
      <c r="E171" s="1"/>
      <c r="F171" s="1"/>
      <c r="G171" s="1"/>
      <c r="H171" s="1"/>
      <c r="I171" s="1"/>
      <c r="J171" s="2"/>
      <c r="K171" s="2"/>
      <c r="L171" s="1"/>
    </row>
    <row r="172" spans="1:12" ht="15.75" x14ac:dyDescent="0.3">
      <c r="A172" s="1"/>
      <c r="B172" s="1"/>
      <c r="C172" s="1"/>
      <c r="D172" s="1"/>
      <c r="E172" s="1"/>
      <c r="F172" s="1"/>
      <c r="G172" s="1"/>
      <c r="H172" s="1"/>
      <c r="I172" s="1"/>
      <c r="J172" s="2"/>
      <c r="K172" s="2"/>
      <c r="L172" s="1"/>
    </row>
    <row r="173" spans="1:12" ht="15.75" x14ac:dyDescent="0.3">
      <c r="A173" s="1"/>
      <c r="B173" s="1"/>
      <c r="C173" s="1"/>
      <c r="D173" s="1"/>
      <c r="E173" s="1"/>
      <c r="F173" s="1"/>
      <c r="G173" s="1"/>
      <c r="H173" s="1"/>
      <c r="I173" s="1"/>
      <c r="J173" s="2"/>
      <c r="K173" s="2"/>
      <c r="L173" s="1"/>
    </row>
    <row r="174" spans="1:12" ht="15.75" x14ac:dyDescent="0.3">
      <c r="A174" s="1"/>
      <c r="B174" s="74" t="s">
        <v>0</v>
      </c>
      <c r="C174" s="74"/>
      <c r="D174" s="74"/>
      <c r="E174" s="74"/>
      <c r="F174" s="74"/>
      <c r="G174" s="74"/>
      <c r="H174" s="74"/>
      <c r="I174" s="74"/>
      <c r="J174" s="74"/>
      <c r="K174" s="74"/>
      <c r="L174" s="74"/>
    </row>
    <row r="175" spans="1:12" ht="15.75" x14ac:dyDescent="0.3">
      <c r="A175" s="1"/>
      <c r="B175" s="74" t="s">
        <v>1</v>
      </c>
      <c r="C175" s="74"/>
      <c r="D175" s="74"/>
      <c r="E175" s="74"/>
      <c r="F175" s="74"/>
      <c r="G175" s="74"/>
      <c r="H175" s="74"/>
      <c r="I175" s="74"/>
      <c r="J175" s="74"/>
      <c r="K175" s="74"/>
      <c r="L175" s="74"/>
    </row>
    <row r="176" spans="1:12" ht="15.75" x14ac:dyDescent="0.3">
      <c r="A176" s="1"/>
      <c r="B176" s="74" t="s">
        <v>186</v>
      </c>
      <c r="C176" s="74"/>
      <c r="D176" s="74"/>
      <c r="E176" s="74"/>
      <c r="F176" s="74"/>
      <c r="G176" s="74"/>
      <c r="H176" s="74"/>
      <c r="I176" s="74"/>
      <c r="J176" s="74"/>
      <c r="K176" s="74"/>
      <c r="L176" s="74"/>
    </row>
    <row r="177" spans="1:14" ht="15.75" x14ac:dyDescent="0.3">
      <c r="A177" s="1"/>
      <c r="B177" s="75" t="str">
        <f>+B5</f>
        <v>DICIEMBRE DEL 2023</v>
      </c>
      <c r="C177" s="75"/>
      <c r="D177" s="75"/>
      <c r="E177" s="75"/>
      <c r="F177" s="75"/>
      <c r="G177" s="75"/>
      <c r="H177" s="75"/>
      <c r="I177" s="75"/>
      <c r="J177" s="75"/>
      <c r="K177" s="75"/>
      <c r="L177" s="75"/>
    </row>
    <row r="178" spans="1:14" ht="15.75" x14ac:dyDescent="0.3">
      <c r="A178" s="1"/>
      <c r="B178" s="1"/>
      <c r="C178" s="1"/>
      <c r="D178" s="1"/>
      <c r="E178" s="1"/>
      <c r="F178" s="1"/>
      <c r="G178" s="1"/>
      <c r="H178" s="1"/>
      <c r="I178" s="1"/>
      <c r="J178" s="2"/>
      <c r="K178" s="2"/>
      <c r="L178" s="1"/>
    </row>
    <row r="179" spans="1:14" ht="15.75" x14ac:dyDescent="0.3">
      <c r="A179" s="1"/>
      <c r="B179" s="4" t="s">
        <v>4</v>
      </c>
      <c r="C179" s="4" t="s">
        <v>187</v>
      </c>
      <c r="D179" s="4" t="s">
        <v>6</v>
      </c>
      <c r="E179" s="4" t="s">
        <v>7</v>
      </c>
      <c r="F179" s="4" t="s">
        <v>8</v>
      </c>
      <c r="G179" s="4"/>
      <c r="H179" s="39" t="s">
        <v>188</v>
      </c>
      <c r="I179" s="39" t="s">
        <v>11</v>
      </c>
      <c r="J179" s="40" t="s">
        <v>189</v>
      </c>
      <c r="K179" s="40" t="s">
        <v>190</v>
      </c>
      <c r="L179" s="4" t="s">
        <v>14</v>
      </c>
    </row>
    <row r="180" spans="1:14" ht="15.75" x14ac:dyDescent="0.3">
      <c r="A180" s="1"/>
      <c r="B180" s="41"/>
      <c r="C180" s="42"/>
      <c r="D180" s="8"/>
      <c r="E180" s="8"/>
      <c r="F180" s="43"/>
      <c r="G180" s="8"/>
      <c r="H180" s="10" t="s">
        <v>15</v>
      </c>
      <c r="I180" s="8"/>
      <c r="J180" s="11"/>
      <c r="K180" s="11"/>
      <c r="L180" s="13">
        <f>+[1]NOVIEMBRE!L219</f>
        <v>1956316491.6292086</v>
      </c>
    </row>
    <row r="181" spans="1:14" ht="30" x14ac:dyDescent="0.3">
      <c r="A181" s="1"/>
      <c r="B181" s="44">
        <v>45261</v>
      </c>
      <c r="C181" s="45"/>
      <c r="D181" s="46"/>
      <c r="E181" s="47" t="s">
        <v>191</v>
      </c>
      <c r="F181" s="47" t="s">
        <v>192</v>
      </c>
      <c r="G181" s="48"/>
      <c r="H181" s="49" t="s">
        <v>193</v>
      </c>
      <c r="I181" s="46"/>
      <c r="J181" s="50">
        <v>2096372.12</v>
      </c>
      <c r="K181" s="51"/>
      <c r="L181" s="52">
        <f t="shared" ref="L181:L244" si="0">+L180+J181-K181</f>
        <v>1958412863.7492085</v>
      </c>
    </row>
    <row r="182" spans="1:14" ht="49.5" x14ac:dyDescent="0.3">
      <c r="A182" s="1"/>
      <c r="B182" s="44" t="s">
        <v>194</v>
      </c>
      <c r="C182" s="53" t="s">
        <v>195</v>
      </c>
      <c r="D182" s="46"/>
      <c r="E182" s="47" t="s">
        <v>196</v>
      </c>
      <c r="F182" s="54" t="s">
        <v>197</v>
      </c>
      <c r="G182" s="46"/>
      <c r="H182" s="49" t="s">
        <v>198</v>
      </c>
      <c r="I182" s="46"/>
      <c r="J182" s="50"/>
      <c r="K182" s="50">
        <v>8898690.5600000005</v>
      </c>
      <c r="L182" s="52">
        <f t="shared" si="0"/>
        <v>1949514173.1892085</v>
      </c>
      <c r="N182" s="55"/>
    </row>
    <row r="183" spans="1:14" ht="45" x14ac:dyDescent="0.3">
      <c r="A183" s="1"/>
      <c r="B183" s="44">
        <v>45265</v>
      </c>
      <c r="C183" s="53">
        <v>4014</v>
      </c>
      <c r="D183" s="46"/>
      <c r="E183" s="47" t="s">
        <v>199</v>
      </c>
      <c r="F183" s="54" t="s">
        <v>200</v>
      </c>
      <c r="G183" s="46"/>
      <c r="H183" s="49" t="s">
        <v>201</v>
      </c>
      <c r="I183" s="46"/>
      <c r="J183" s="50"/>
      <c r="K183" s="50">
        <v>2170000</v>
      </c>
      <c r="L183" s="52">
        <f t="shared" si="0"/>
        <v>1947344173.1892085</v>
      </c>
    </row>
    <row r="184" spans="1:14" ht="30" x14ac:dyDescent="0.3">
      <c r="A184" s="1"/>
      <c r="B184" s="44">
        <v>45266</v>
      </c>
      <c r="C184" s="53"/>
      <c r="D184" s="46"/>
      <c r="E184" s="47" t="s">
        <v>202</v>
      </c>
      <c r="F184" s="47" t="s">
        <v>192</v>
      </c>
      <c r="G184" s="48"/>
      <c r="H184" s="49" t="s">
        <v>203</v>
      </c>
      <c r="I184" s="46"/>
      <c r="J184" s="50">
        <v>115709927.73</v>
      </c>
      <c r="K184" s="50"/>
      <c r="L184" s="52">
        <f t="shared" si="0"/>
        <v>2063054100.9192085</v>
      </c>
    </row>
    <row r="185" spans="1:14" ht="49.5" x14ac:dyDescent="0.3">
      <c r="A185" s="1"/>
      <c r="B185" s="44" t="s">
        <v>204</v>
      </c>
      <c r="C185" s="53" t="s">
        <v>205</v>
      </c>
      <c r="D185" s="46"/>
      <c r="E185" s="47" t="s">
        <v>206</v>
      </c>
      <c r="F185" s="54" t="s">
        <v>207</v>
      </c>
      <c r="G185" s="46"/>
      <c r="H185" s="49" t="s">
        <v>208</v>
      </c>
      <c r="I185" s="46"/>
      <c r="J185" s="50"/>
      <c r="K185" s="50">
        <v>3068176.8200000003</v>
      </c>
      <c r="L185" s="52">
        <f t="shared" si="0"/>
        <v>2059985924.0992086</v>
      </c>
    </row>
    <row r="186" spans="1:14" ht="49.5" x14ac:dyDescent="0.3">
      <c r="A186" s="1"/>
      <c r="B186" s="44" t="s">
        <v>204</v>
      </c>
      <c r="C186" s="53" t="s">
        <v>209</v>
      </c>
      <c r="D186" s="46"/>
      <c r="E186" s="46" t="s">
        <v>210</v>
      </c>
      <c r="F186" s="54" t="s">
        <v>211</v>
      </c>
      <c r="G186" s="46"/>
      <c r="H186" s="49" t="s">
        <v>212</v>
      </c>
      <c r="I186" s="46"/>
      <c r="J186" s="56"/>
      <c r="K186" s="50">
        <v>41023.21</v>
      </c>
      <c r="L186" s="52">
        <f t="shared" si="0"/>
        <v>2059944900.8892086</v>
      </c>
    </row>
    <row r="187" spans="1:14" ht="33" x14ac:dyDescent="0.3">
      <c r="A187" s="1"/>
      <c r="B187" s="44" t="s">
        <v>204</v>
      </c>
      <c r="C187" s="53" t="s">
        <v>213</v>
      </c>
      <c r="D187" s="46"/>
      <c r="E187" s="46" t="s">
        <v>214</v>
      </c>
      <c r="F187" s="54" t="s">
        <v>215</v>
      </c>
      <c r="G187" s="46"/>
      <c r="H187" s="49" t="s">
        <v>216</v>
      </c>
      <c r="I187" s="46"/>
      <c r="J187" s="56"/>
      <c r="K187" s="50">
        <v>1408074.65</v>
      </c>
      <c r="L187" s="52">
        <f t="shared" si="0"/>
        <v>2058536826.2392085</v>
      </c>
    </row>
    <row r="188" spans="1:14" ht="49.5" x14ac:dyDescent="0.3">
      <c r="A188" s="1"/>
      <c r="B188" s="44" t="s">
        <v>204</v>
      </c>
      <c r="C188" s="53" t="s">
        <v>217</v>
      </c>
      <c r="D188" s="53"/>
      <c r="E188" s="46" t="s">
        <v>218</v>
      </c>
      <c r="F188" s="54" t="s">
        <v>219</v>
      </c>
      <c r="G188" s="46"/>
      <c r="H188" s="49" t="s">
        <v>220</v>
      </c>
      <c r="I188" s="46"/>
      <c r="J188" s="50"/>
      <c r="K188" s="50">
        <v>300000</v>
      </c>
      <c r="L188" s="52">
        <f t="shared" si="0"/>
        <v>2058236826.2392085</v>
      </c>
    </row>
    <row r="189" spans="1:14" ht="33" x14ac:dyDescent="0.3">
      <c r="A189" s="1"/>
      <c r="B189" s="44" t="s">
        <v>204</v>
      </c>
      <c r="C189" s="53" t="s">
        <v>221</v>
      </c>
      <c r="D189" s="46"/>
      <c r="E189" s="47" t="s">
        <v>222</v>
      </c>
      <c r="F189" s="54" t="s">
        <v>223</v>
      </c>
      <c r="G189" s="46"/>
      <c r="H189" s="49" t="s">
        <v>224</v>
      </c>
      <c r="I189" s="46"/>
      <c r="J189" s="50"/>
      <c r="K189" s="50">
        <v>25872.68</v>
      </c>
      <c r="L189" s="52">
        <f t="shared" si="0"/>
        <v>2058210953.5592084</v>
      </c>
    </row>
    <row r="190" spans="1:14" ht="49.5" x14ac:dyDescent="0.3">
      <c r="A190" s="1"/>
      <c r="B190" s="44" t="s">
        <v>204</v>
      </c>
      <c r="C190" s="53" t="s">
        <v>225</v>
      </c>
      <c r="D190" s="53"/>
      <c r="E190" s="57" t="s">
        <v>226</v>
      </c>
      <c r="F190" s="54" t="s">
        <v>227</v>
      </c>
      <c r="G190" s="46"/>
      <c r="H190" s="49" t="s">
        <v>228</v>
      </c>
      <c r="I190" s="46"/>
      <c r="J190" s="50"/>
      <c r="K190" s="50">
        <v>75750.040000000008</v>
      </c>
      <c r="L190" s="52">
        <f t="shared" si="0"/>
        <v>2058135203.5192084</v>
      </c>
    </row>
    <row r="191" spans="1:14" ht="33" x14ac:dyDescent="0.3">
      <c r="A191" s="1"/>
      <c r="B191" s="44" t="s">
        <v>204</v>
      </c>
      <c r="C191" s="53" t="s">
        <v>229</v>
      </c>
      <c r="D191" s="53"/>
      <c r="E191" s="54" t="s">
        <v>230</v>
      </c>
      <c r="F191" s="54" t="s">
        <v>231</v>
      </c>
      <c r="G191" s="46"/>
      <c r="H191" s="49" t="s">
        <v>232</v>
      </c>
      <c r="I191" s="46"/>
      <c r="J191" s="50"/>
      <c r="K191" s="50">
        <v>5420194.25</v>
      </c>
      <c r="L191" s="52">
        <f t="shared" si="0"/>
        <v>2052715009.2692084</v>
      </c>
    </row>
    <row r="192" spans="1:14" ht="49.5" x14ac:dyDescent="0.3">
      <c r="A192" s="1"/>
      <c r="B192" s="44" t="s">
        <v>204</v>
      </c>
      <c r="C192" s="53" t="s">
        <v>233</v>
      </c>
      <c r="D192" s="53"/>
      <c r="E192" s="54" t="s">
        <v>234</v>
      </c>
      <c r="F192" s="54" t="s">
        <v>235</v>
      </c>
      <c r="G192" s="46"/>
      <c r="H192" s="49" t="s">
        <v>236</v>
      </c>
      <c r="I192" s="46"/>
      <c r="J192" s="50"/>
      <c r="K192" s="50">
        <v>849600</v>
      </c>
      <c r="L192" s="52">
        <f t="shared" si="0"/>
        <v>2051865409.2692084</v>
      </c>
    </row>
    <row r="193" spans="1:14" ht="33" x14ac:dyDescent="0.3">
      <c r="A193" s="1"/>
      <c r="B193" s="58" t="s">
        <v>204</v>
      </c>
      <c r="C193" s="59" t="s">
        <v>237</v>
      </c>
      <c r="D193" s="59"/>
      <c r="E193" s="60" t="s">
        <v>238</v>
      </c>
      <c r="F193" s="61" t="s">
        <v>239</v>
      </c>
      <c r="G193" s="62"/>
      <c r="H193" s="63" t="s">
        <v>240</v>
      </c>
      <c r="I193" s="62"/>
      <c r="J193" s="64"/>
      <c r="K193" s="64">
        <v>6351.01</v>
      </c>
      <c r="L193" s="52">
        <f t="shared" si="0"/>
        <v>2051859058.2592084</v>
      </c>
    </row>
    <row r="194" spans="1:14" ht="45" x14ac:dyDescent="0.3">
      <c r="A194" s="1"/>
      <c r="B194" s="44" t="s">
        <v>241</v>
      </c>
      <c r="C194" s="53" t="s">
        <v>242</v>
      </c>
      <c r="D194" s="53"/>
      <c r="E194" s="65" t="s">
        <v>243</v>
      </c>
      <c r="F194" s="54" t="s">
        <v>200</v>
      </c>
      <c r="G194" s="46"/>
      <c r="H194" s="49" t="s">
        <v>244</v>
      </c>
      <c r="I194" s="46"/>
      <c r="J194" s="50"/>
      <c r="K194" s="50">
        <v>103743.5</v>
      </c>
      <c r="L194" s="52">
        <f t="shared" si="0"/>
        <v>2051755314.7592084</v>
      </c>
    </row>
    <row r="195" spans="1:14" ht="45" x14ac:dyDescent="0.3">
      <c r="A195" s="1"/>
      <c r="B195" s="44" t="s">
        <v>241</v>
      </c>
      <c r="C195" s="53" t="s">
        <v>245</v>
      </c>
      <c r="D195" s="53"/>
      <c r="E195" s="54" t="s">
        <v>246</v>
      </c>
      <c r="F195" s="54" t="s">
        <v>200</v>
      </c>
      <c r="G195" s="46"/>
      <c r="H195" s="49" t="s">
        <v>247</v>
      </c>
      <c r="I195" s="46"/>
      <c r="J195" s="50"/>
      <c r="K195" s="50">
        <v>5164545.4499999993</v>
      </c>
      <c r="L195" s="52">
        <f t="shared" si="0"/>
        <v>2046590769.3092084</v>
      </c>
    </row>
    <row r="196" spans="1:14" ht="45" x14ac:dyDescent="0.3">
      <c r="A196" s="1"/>
      <c r="B196" s="44" t="s">
        <v>241</v>
      </c>
      <c r="C196" s="53" t="s">
        <v>248</v>
      </c>
      <c r="D196" s="53"/>
      <c r="E196" s="54" t="s">
        <v>249</v>
      </c>
      <c r="F196" s="54" t="s">
        <v>200</v>
      </c>
      <c r="G196" s="46"/>
      <c r="H196" s="49" t="s">
        <v>250</v>
      </c>
      <c r="I196" s="46"/>
      <c r="J196" s="50"/>
      <c r="K196" s="50">
        <v>4814114.6500000004</v>
      </c>
      <c r="L196" s="52">
        <f t="shared" si="0"/>
        <v>2041776654.6592083</v>
      </c>
    </row>
    <row r="197" spans="1:14" ht="45" x14ac:dyDescent="0.3">
      <c r="A197" s="1"/>
      <c r="B197" s="44" t="s">
        <v>241</v>
      </c>
      <c r="C197" s="53" t="s">
        <v>251</v>
      </c>
      <c r="D197" s="53"/>
      <c r="E197" s="54" t="s">
        <v>252</v>
      </c>
      <c r="F197" s="54" t="s">
        <v>200</v>
      </c>
      <c r="G197" s="46"/>
      <c r="H197" s="49" t="s">
        <v>253</v>
      </c>
      <c r="I197" s="46"/>
      <c r="J197" s="50"/>
      <c r="K197" s="50">
        <v>20000</v>
      </c>
      <c r="L197" s="52">
        <f t="shared" si="0"/>
        <v>2041756654.6592083</v>
      </c>
    </row>
    <row r="198" spans="1:14" ht="49.5" x14ac:dyDescent="0.3">
      <c r="A198" s="1"/>
      <c r="B198" s="44" t="s">
        <v>241</v>
      </c>
      <c r="C198" s="53" t="s">
        <v>254</v>
      </c>
      <c r="D198" s="53"/>
      <c r="E198" s="54" t="s">
        <v>255</v>
      </c>
      <c r="F198" s="54" t="s">
        <v>256</v>
      </c>
      <c r="G198" s="46"/>
      <c r="H198" s="49" t="s">
        <v>257</v>
      </c>
      <c r="I198" s="46"/>
      <c r="J198" s="50"/>
      <c r="K198" s="50">
        <v>79251.87</v>
      </c>
      <c r="L198" s="52">
        <f t="shared" si="0"/>
        <v>2041677402.7892084</v>
      </c>
    </row>
    <row r="199" spans="1:14" ht="49.5" x14ac:dyDescent="0.3">
      <c r="A199" s="1"/>
      <c r="B199" s="44" t="s">
        <v>241</v>
      </c>
      <c r="C199" s="53" t="s">
        <v>258</v>
      </c>
      <c r="D199" s="53"/>
      <c r="E199" s="54" t="s">
        <v>259</v>
      </c>
      <c r="F199" s="54" t="s">
        <v>260</v>
      </c>
      <c r="G199" s="46"/>
      <c r="H199" s="49" t="s">
        <v>261</v>
      </c>
      <c r="I199" s="46"/>
      <c r="J199" s="50"/>
      <c r="K199" s="50">
        <v>14141.12</v>
      </c>
      <c r="L199" s="52">
        <f t="shared" si="0"/>
        <v>2041663261.6692085</v>
      </c>
    </row>
    <row r="200" spans="1:14" ht="33" x14ac:dyDescent="0.3">
      <c r="A200" s="1"/>
      <c r="B200" s="44" t="s">
        <v>241</v>
      </c>
      <c r="C200" s="53" t="s">
        <v>262</v>
      </c>
      <c r="D200" s="53"/>
      <c r="E200" s="54" t="s">
        <v>263</v>
      </c>
      <c r="F200" s="54" t="s">
        <v>264</v>
      </c>
      <c r="G200" s="46"/>
      <c r="H200" s="49" t="s">
        <v>265</v>
      </c>
      <c r="I200" s="46"/>
      <c r="J200" s="50"/>
      <c r="K200" s="50">
        <v>141600</v>
      </c>
      <c r="L200" s="52">
        <f t="shared" si="0"/>
        <v>2041521661.6692085</v>
      </c>
    </row>
    <row r="201" spans="1:14" ht="33" x14ac:dyDescent="0.3">
      <c r="A201" s="1"/>
      <c r="B201" s="44" t="s">
        <v>241</v>
      </c>
      <c r="C201" s="53" t="s">
        <v>266</v>
      </c>
      <c r="D201" s="53"/>
      <c r="E201" s="54" t="s">
        <v>267</v>
      </c>
      <c r="F201" s="54" t="s">
        <v>268</v>
      </c>
      <c r="G201" s="46"/>
      <c r="H201" s="49" t="s">
        <v>269</v>
      </c>
      <c r="I201" s="46"/>
      <c r="J201" s="56"/>
      <c r="K201" s="50">
        <v>10787.04</v>
      </c>
      <c r="L201" s="52">
        <f t="shared" si="0"/>
        <v>2041510874.6292086</v>
      </c>
    </row>
    <row r="202" spans="1:14" ht="33" x14ac:dyDescent="0.3">
      <c r="A202" s="1"/>
      <c r="B202" s="44" t="s">
        <v>241</v>
      </c>
      <c r="C202" s="53" t="s">
        <v>270</v>
      </c>
      <c r="D202" s="53"/>
      <c r="E202" s="54" t="s">
        <v>271</v>
      </c>
      <c r="F202" s="54" t="s">
        <v>272</v>
      </c>
      <c r="G202" s="46"/>
      <c r="H202" s="49" t="s">
        <v>273</v>
      </c>
      <c r="I202" s="46"/>
      <c r="J202" s="50"/>
      <c r="K202" s="50">
        <v>26432</v>
      </c>
      <c r="L202" s="52">
        <f t="shared" si="0"/>
        <v>2041484442.6292086</v>
      </c>
    </row>
    <row r="203" spans="1:14" ht="33" x14ac:dyDescent="0.3">
      <c r="A203" s="1"/>
      <c r="B203" s="44" t="s">
        <v>241</v>
      </c>
      <c r="C203" s="53" t="s">
        <v>274</v>
      </c>
      <c r="D203" s="53"/>
      <c r="E203" s="54" t="s">
        <v>275</v>
      </c>
      <c r="F203" s="54" t="s">
        <v>276</v>
      </c>
      <c r="G203" s="46"/>
      <c r="H203" s="49" t="s">
        <v>277</v>
      </c>
      <c r="I203" s="46"/>
      <c r="J203" s="50"/>
      <c r="K203" s="50">
        <v>108043.16</v>
      </c>
      <c r="L203" s="52">
        <f t="shared" si="0"/>
        <v>2041376399.4692085</v>
      </c>
    </row>
    <row r="204" spans="1:14" ht="49.5" x14ac:dyDescent="0.3">
      <c r="A204" s="1"/>
      <c r="B204" s="44" t="s">
        <v>241</v>
      </c>
      <c r="C204" s="53" t="s">
        <v>278</v>
      </c>
      <c r="D204" s="53"/>
      <c r="E204" s="66" t="s">
        <v>210</v>
      </c>
      <c r="F204" s="54" t="s">
        <v>211</v>
      </c>
      <c r="G204" s="46"/>
      <c r="H204" s="49" t="s">
        <v>279</v>
      </c>
      <c r="I204" s="46"/>
      <c r="J204" s="50"/>
      <c r="K204" s="50">
        <v>44462.57</v>
      </c>
      <c r="L204" s="52">
        <f t="shared" si="0"/>
        <v>2041331936.8992085</v>
      </c>
    </row>
    <row r="205" spans="1:14" ht="90" x14ac:dyDescent="0.3">
      <c r="A205" s="1"/>
      <c r="B205" s="44" t="s">
        <v>280</v>
      </c>
      <c r="C205" s="53" t="s">
        <v>281</v>
      </c>
      <c r="D205" s="53"/>
      <c r="E205" s="66" t="s">
        <v>282</v>
      </c>
      <c r="F205" s="54" t="s">
        <v>200</v>
      </c>
      <c r="G205" s="46"/>
      <c r="H205" s="49" t="s">
        <v>283</v>
      </c>
      <c r="I205" s="46"/>
      <c r="J205" s="50"/>
      <c r="K205" s="50">
        <v>1688531.8699999999</v>
      </c>
      <c r="L205" s="52">
        <f t="shared" si="0"/>
        <v>2039643405.0292087</v>
      </c>
    </row>
    <row r="206" spans="1:14" ht="33" x14ac:dyDescent="0.3">
      <c r="A206" s="1"/>
      <c r="B206" s="44" t="s">
        <v>280</v>
      </c>
      <c r="C206" s="53" t="s">
        <v>284</v>
      </c>
      <c r="D206" s="53"/>
      <c r="E206" s="66" t="s">
        <v>285</v>
      </c>
      <c r="F206" s="54" t="s">
        <v>286</v>
      </c>
      <c r="G206" s="46"/>
      <c r="H206" s="49" t="s">
        <v>287</v>
      </c>
      <c r="I206" s="46"/>
      <c r="J206" s="50"/>
      <c r="K206" s="50">
        <v>11800</v>
      </c>
      <c r="L206" s="52">
        <f t="shared" si="0"/>
        <v>2039631605.0292087</v>
      </c>
      <c r="N206" s="55"/>
    </row>
    <row r="207" spans="1:14" ht="33" x14ac:dyDescent="0.3">
      <c r="A207" s="1"/>
      <c r="B207" s="44" t="s">
        <v>280</v>
      </c>
      <c r="C207" s="53" t="s">
        <v>288</v>
      </c>
      <c r="D207" s="53"/>
      <c r="E207" s="54" t="s">
        <v>285</v>
      </c>
      <c r="F207" s="54" t="s">
        <v>289</v>
      </c>
      <c r="G207" s="46"/>
      <c r="H207" s="49" t="s">
        <v>290</v>
      </c>
      <c r="I207" s="46"/>
      <c r="J207" s="50"/>
      <c r="K207" s="50">
        <v>11800</v>
      </c>
      <c r="L207" s="52">
        <f t="shared" si="0"/>
        <v>2039619805.0292087</v>
      </c>
    </row>
    <row r="208" spans="1:14" ht="33" x14ac:dyDescent="0.3">
      <c r="A208" s="1"/>
      <c r="B208" s="44" t="s">
        <v>280</v>
      </c>
      <c r="C208" s="53" t="s">
        <v>291</v>
      </c>
      <c r="D208" s="53"/>
      <c r="E208" s="54" t="s">
        <v>285</v>
      </c>
      <c r="F208" s="54" t="s">
        <v>292</v>
      </c>
      <c r="G208" s="46"/>
      <c r="H208" s="49" t="s">
        <v>293</v>
      </c>
      <c r="I208" s="46"/>
      <c r="J208" s="50"/>
      <c r="K208" s="50">
        <v>27140</v>
      </c>
      <c r="L208" s="52">
        <f t="shared" si="0"/>
        <v>2039592665.0292087</v>
      </c>
    </row>
    <row r="209" spans="1:12" ht="33" x14ac:dyDescent="0.3">
      <c r="A209" s="1"/>
      <c r="B209" s="44" t="s">
        <v>280</v>
      </c>
      <c r="C209" s="53" t="s">
        <v>294</v>
      </c>
      <c r="D209" s="53"/>
      <c r="E209" s="54" t="s">
        <v>295</v>
      </c>
      <c r="F209" s="54" t="s">
        <v>296</v>
      </c>
      <c r="G209" s="46"/>
      <c r="H209" s="49" t="s">
        <v>297</v>
      </c>
      <c r="I209" s="46"/>
      <c r="J209" s="50"/>
      <c r="K209" s="50">
        <v>12174.4</v>
      </c>
      <c r="L209" s="52">
        <f t="shared" si="0"/>
        <v>2039580490.6292086</v>
      </c>
    </row>
    <row r="210" spans="1:12" ht="33" x14ac:dyDescent="0.3">
      <c r="A210" s="1"/>
      <c r="B210" s="15" t="s">
        <v>280</v>
      </c>
      <c r="C210" s="53" t="s">
        <v>298</v>
      </c>
      <c r="D210" s="53"/>
      <c r="E210" s="54" t="s">
        <v>285</v>
      </c>
      <c r="F210" s="54" t="s">
        <v>292</v>
      </c>
      <c r="G210" s="46"/>
      <c r="H210" s="49" t="s">
        <v>299</v>
      </c>
      <c r="I210" s="46"/>
      <c r="J210" s="50"/>
      <c r="K210" s="50">
        <v>70800</v>
      </c>
      <c r="L210" s="52">
        <f t="shared" si="0"/>
        <v>2039509690.6292086</v>
      </c>
    </row>
    <row r="211" spans="1:12" ht="49.5" x14ac:dyDescent="0.3">
      <c r="A211" s="1"/>
      <c r="B211" s="15" t="s">
        <v>280</v>
      </c>
      <c r="C211" s="53" t="s">
        <v>300</v>
      </c>
      <c r="D211" s="53"/>
      <c r="E211" s="54" t="s">
        <v>301</v>
      </c>
      <c r="F211" s="54" t="s">
        <v>302</v>
      </c>
      <c r="G211" s="46"/>
      <c r="H211" s="49" t="s">
        <v>303</v>
      </c>
      <c r="I211" s="46"/>
      <c r="J211" s="50"/>
      <c r="K211" s="50">
        <v>6509637.4499999993</v>
      </c>
      <c r="L211" s="52">
        <f t="shared" si="0"/>
        <v>2033000053.1792085</v>
      </c>
    </row>
    <row r="212" spans="1:12" ht="33" x14ac:dyDescent="0.3">
      <c r="A212" s="1"/>
      <c r="B212" s="15" t="s">
        <v>280</v>
      </c>
      <c r="C212" s="53" t="s">
        <v>304</v>
      </c>
      <c r="D212" s="53"/>
      <c r="E212" s="54" t="s">
        <v>305</v>
      </c>
      <c r="F212" s="54" t="s">
        <v>306</v>
      </c>
      <c r="G212" s="46"/>
      <c r="H212" s="49" t="s">
        <v>307</v>
      </c>
      <c r="I212" s="46"/>
      <c r="J212" s="50"/>
      <c r="K212" s="50">
        <v>160045</v>
      </c>
      <c r="L212" s="52">
        <f t="shared" si="0"/>
        <v>2032840008.1792085</v>
      </c>
    </row>
    <row r="213" spans="1:12" ht="66" x14ac:dyDescent="0.3">
      <c r="A213" s="1"/>
      <c r="B213" s="15" t="s">
        <v>280</v>
      </c>
      <c r="C213" s="53" t="s">
        <v>308</v>
      </c>
      <c r="D213" s="53"/>
      <c r="E213" s="54" t="s">
        <v>309</v>
      </c>
      <c r="F213" s="54" t="s">
        <v>310</v>
      </c>
      <c r="G213" s="46"/>
      <c r="H213" s="49" t="s">
        <v>311</v>
      </c>
      <c r="I213" s="46"/>
      <c r="J213" s="50"/>
      <c r="K213" s="50">
        <v>29057.03</v>
      </c>
      <c r="L213" s="52">
        <f t="shared" si="0"/>
        <v>2032810951.1492085</v>
      </c>
    </row>
    <row r="214" spans="1:12" ht="33" x14ac:dyDescent="0.3">
      <c r="A214" s="1"/>
      <c r="B214" s="15" t="s">
        <v>280</v>
      </c>
      <c r="C214" s="53" t="s">
        <v>312</v>
      </c>
      <c r="D214" s="53"/>
      <c r="E214" s="54" t="s">
        <v>313</v>
      </c>
      <c r="F214" s="54" t="s">
        <v>314</v>
      </c>
      <c r="G214" s="46"/>
      <c r="H214" s="49" t="s">
        <v>315</v>
      </c>
      <c r="I214" s="46"/>
      <c r="J214" s="50"/>
      <c r="K214" s="50">
        <v>4800</v>
      </c>
      <c r="L214" s="52">
        <f t="shared" si="0"/>
        <v>2032806151.1492085</v>
      </c>
    </row>
    <row r="215" spans="1:12" ht="45" x14ac:dyDescent="0.3">
      <c r="A215" s="1"/>
      <c r="B215" s="15">
        <v>45271</v>
      </c>
      <c r="C215" s="53">
        <v>4159</v>
      </c>
      <c r="D215" s="53"/>
      <c r="E215" s="54" t="s">
        <v>316</v>
      </c>
      <c r="F215" s="54" t="s">
        <v>317</v>
      </c>
      <c r="G215" s="46"/>
      <c r="H215" s="49" t="s">
        <v>318</v>
      </c>
      <c r="I215" s="46"/>
      <c r="J215" s="50"/>
      <c r="K215" s="50">
        <v>39266.6</v>
      </c>
      <c r="L215" s="52">
        <f t="shared" si="0"/>
        <v>2032766884.5492086</v>
      </c>
    </row>
    <row r="216" spans="1:12" ht="45" x14ac:dyDescent="0.3">
      <c r="A216" s="1"/>
      <c r="B216" s="15">
        <v>45271</v>
      </c>
      <c r="C216" s="53">
        <v>4161</v>
      </c>
      <c r="D216" s="53"/>
      <c r="E216" s="54" t="s">
        <v>319</v>
      </c>
      <c r="F216" s="54" t="s">
        <v>317</v>
      </c>
      <c r="G216" s="46"/>
      <c r="H216" s="49" t="s">
        <v>320</v>
      </c>
      <c r="I216" s="46"/>
      <c r="J216" s="50"/>
      <c r="K216" s="50">
        <v>10000</v>
      </c>
      <c r="L216" s="52">
        <f t="shared" si="0"/>
        <v>2032756884.5492086</v>
      </c>
    </row>
    <row r="217" spans="1:12" ht="45" x14ac:dyDescent="0.3">
      <c r="A217" s="1"/>
      <c r="B217" s="15">
        <v>45271</v>
      </c>
      <c r="C217" s="53">
        <v>4163</v>
      </c>
      <c r="D217" s="53"/>
      <c r="E217" s="54" t="s">
        <v>321</v>
      </c>
      <c r="F217" s="54" t="s">
        <v>317</v>
      </c>
      <c r="G217" s="46"/>
      <c r="H217" s="49" t="s">
        <v>322</v>
      </c>
      <c r="I217" s="46"/>
      <c r="J217" s="50"/>
      <c r="K217" s="50">
        <v>5166.66</v>
      </c>
      <c r="L217" s="52">
        <f t="shared" si="0"/>
        <v>2032751717.8892086</v>
      </c>
    </row>
    <row r="218" spans="1:12" ht="33" x14ac:dyDescent="0.3">
      <c r="A218" s="1"/>
      <c r="B218" s="15">
        <v>45271</v>
      </c>
      <c r="C218" s="53">
        <v>4167</v>
      </c>
      <c r="D218" s="53"/>
      <c r="E218" s="54" t="s">
        <v>323</v>
      </c>
      <c r="F218" s="54" t="s">
        <v>324</v>
      </c>
      <c r="G218" s="46"/>
      <c r="H218" s="49" t="s">
        <v>325</v>
      </c>
      <c r="I218" s="46"/>
      <c r="J218" s="50"/>
      <c r="K218" s="50">
        <v>13924</v>
      </c>
      <c r="L218" s="52">
        <f t="shared" si="0"/>
        <v>2032737793.8892086</v>
      </c>
    </row>
    <row r="219" spans="1:12" ht="33" x14ac:dyDescent="0.3">
      <c r="A219" s="1"/>
      <c r="B219" s="15">
        <v>45271</v>
      </c>
      <c r="C219" s="53">
        <v>4178</v>
      </c>
      <c r="D219" s="53"/>
      <c r="E219" s="54" t="s">
        <v>263</v>
      </c>
      <c r="F219" s="54" t="s">
        <v>326</v>
      </c>
      <c r="G219" s="46"/>
      <c r="H219" s="49" t="s">
        <v>327</v>
      </c>
      <c r="I219" s="46"/>
      <c r="J219" s="50"/>
      <c r="K219" s="50">
        <v>646072.13</v>
      </c>
      <c r="L219" s="52">
        <f t="shared" si="0"/>
        <v>2032091721.7592084</v>
      </c>
    </row>
    <row r="220" spans="1:12" ht="49.5" x14ac:dyDescent="0.3">
      <c r="A220" s="1"/>
      <c r="B220" s="15" t="s">
        <v>328</v>
      </c>
      <c r="C220" s="45" t="s">
        <v>329</v>
      </c>
      <c r="D220" s="53"/>
      <c r="E220" s="54" t="s">
        <v>330</v>
      </c>
      <c r="F220" s="54" t="s">
        <v>331</v>
      </c>
      <c r="G220" s="46"/>
      <c r="H220" s="49" t="s">
        <v>332</v>
      </c>
      <c r="I220" s="46"/>
      <c r="J220" s="50"/>
      <c r="K220" s="51">
        <v>3047817.83</v>
      </c>
      <c r="L220" s="52">
        <f t="shared" si="0"/>
        <v>2029043903.9292085</v>
      </c>
    </row>
    <row r="221" spans="1:12" ht="49.5" x14ac:dyDescent="0.3">
      <c r="A221" s="1"/>
      <c r="B221" s="15" t="s">
        <v>328</v>
      </c>
      <c r="C221" s="45" t="s">
        <v>333</v>
      </c>
      <c r="D221" s="53"/>
      <c r="E221" s="54" t="s">
        <v>196</v>
      </c>
      <c r="F221" s="54" t="s">
        <v>197</v>
      </c>
      <c r="G221" s="46"/>
      <c r="H221" s="49" t="s">
        <v>334</v>
      </c>
      <c r="I221" s="46"/>
      <c r="J221" s="50"/>
      <c r="K221" s="51">
        <v>6703603.9299999997</v>
      </c>
      <c r="L221" s="52">
        <f t="shared" si="0"/>
        <v>2022340299.9992085</v>
      </c>
    </row>
    <row r="222" spans="1:12" ht="33" x14ac:dyDescent="0.3">
      <c r="A222" s="1"/>
      <c r="B222" s="15" t="s">
        <v>328</v>
      </c>
      <c r="C222" s="45" t="s">
        <v>335</v>
      </c>
      <c r="D222" s="53"/>
      <c r="E222" s="54" t="s">
        <v>336</v>
      </c>
      <c r="F222" s="54" t="s">
        <v>337</v>
      </c>
      <c r="G222" s="46"/>
      <c r="H222" s="49" t="s">
        <v>338</v>
      </c>
      <c r="I222" s="46"/>
      <c r="J222" s="67"/>
      <c r="K222" s="51">
        <v>1114910.17</v>
      </c>
      <c r="L222" s="52">
        <f t="shared" si="0"/>
        <v>2021225389.8292084</v>
      </c>
    </row>
    <row r="223" spans="1:12" ht="49.5" x14ac:dyDescent="0.3">
      <c r="A223" s="1"/>
      <c r="B223" s="15" t="s">
        <v>328</v>
      </c>
      <c r="C223" s="45" t="s">
        <v>339</v>
      </c>
      <c r="D223" s="53"/>
      <c r="E223" s="54" t="s">
        <v>340</v>
      </c>
      <c r="F223" s="54" t="s">
        <v>341</v>
      </c>
      <c r="G223" s="46"/>
      <c r="H223" s="49" t="s">
        <v>342</v>
      </c>
      <c r="I223" s="46"/>
      <c r="J223" s="50"/>
      <c r="K223" s="51">
        <v>9823316.5</v>
      </c>
      <c r="L223" s="52">
        <f t="shared" si="0"/>
        <v>2011402073.3292084</v>
      </c>
    </row>
    <row r="224" spans="1:12" ht="49.5" x14ac:dyDescent="0.3">
      <c r="A224" s="1"/>
      <c r="B224" s="15" t="s">
        <v>328</v>
      </c>
      <c r="C224" s="45" t="s">
        <v>343</v>
      </c>
      <c r="D224" s="53"/>
      <c r="E224" s="54" t="s">
        <v>218</v>
      </c>
      <c r="F224" s="54" t="s">
        <v>344</v>
      </c>
      <c r="G224" s="46"/>
      <c r="H224" s="49" t="s">
        <v>345</v>
      </c>
      <c r="I224" s="46"/>
      <c r="J224" s="50"/>
      <c r="K224" s="51">
        <v>377172.84</v>
      </c>
      <c r="L224" s="52">
        <f t="shared" si="0"/>
        <v>2011024900.4892085</v>
      </c>
    </row>
    <row r="225" spans="1:12" ht="49.5" x14ac:dyDescent="0.3">
      <c r="A225" s="1"/>
      <c r="B225" s="15" t="s">
        <v>328</v>
      </c>
      <c r="C225" s="45" t="s">
        <v>346</v>
      </c>
      <c r="D225" s="53"/>
      <c r="E225" s="54" t="s">
        <v>347</v>
      </c>
      <c r="F225" s="54" t="s">
        <v>348</v>
      </c>
      <c r="G225" s="46"/>
      <c r="H225" s="49" t="s">
        <v>349</v>
      </c>
      <c r="I225" s="46"/>
      <c r="J225" s="50"/>
      <c r="K225" s="51">
        <v>4071800.82</v>
      </c>
      <c r="L225" s="52">
        <f t="shared" si="0"/>
        <v>2006953099.6692085</v>
      </c>
    </row>
    <row r="226" spans="1:12" ht="33" x14ac:dyDescent="0.3">
      <c r="A226" s="1"/>
      <c r="B226" s="15" t="s">
        <v>350</v>
      </c>
      <c r="C226" s="45" t="s">
        <v>351</v>
      </c>
      <c r="D226" s="53"/>
      <c r="E226" s="54" t="s">
        <v>285</v>
      </c>
      <c r="F226" s="54" t="s">
        <v>352</v>
      </c>
      <c r="G226" s="46"/>
      <c r="H226" s="49" t="s">
        <v>353</v>
      </c>
      <c r="I226" s="46"/>
      <c r="J226" s="50"/>
      <c r="K226" s="51">
        <v>125080</v>
      </c>
      <c r="L226" s="52">
        <f t="shared" si="0"/>
        <v>2006828019.6692085</v>
      </c>
    </row>
    <row r="227" spans="1:12" ht="49.5" x14ac:dyDescent="0.3">
      <c r="A227" s="1"/>
      <c r="B227" s="15" t="s">
        <v>350</v>
      </c>
      <c r="C227" s="45" t="s">
        <v>354</v>
      </c>
      <c r="D227" s="53"/>
      <c r="E227" s="54" t="s">
        <v>355</v>
      </c>
      <c r="F227" s="54" t="s">
        <v>356</v>
      </c>
      <c r="G227" s="46"/>
      <c r="H227" s="49" t="s">
        <v>357</v>
      </c>
      <c r="I227" s="46"/>
      <c r="J227" s="50"/>
      <c r="K227" s="51">
        <v>64112.94</v>
      </c>
      <c r="L227" s="52">
        <f t="shared" si="0"/>
        <v>2006763906.7292085</v>
      </c>
    </row>
    <row r="228" spans="1:12" ht="60" x14ac:dyDescent="0.3">
      <c r="A228" s="1"/>
      <c r="B228" s="15" t="s">
        <v>350</v>
      </c>
      <c r="C228" s="45" t="s">
        <v>358</v>
      </c>
      <c r="D228" s="53"/>
      <c r="E228" s="54" t="s">
        <v>359</v>
      </c>
      <c r="F228" s="54" t="s">
        <v>360</v>
      </c>
      <c r="G228" s="46"/>
      <c r="H228" s="49" t="s">
        <v>361</v>
      </c>
      <c r="I228" s="50"/>
      <c r="K228" s="51">
        <v>38463353.540000007</v>
      </c>
      <c r="L228" s="52">
        <f t="shared" si="0"/>
        <v>1968300553.1892085</v>
      </c>
    </row>
    <row r="229" spans="1:12" ht="66" x14ac:dyDescent="0.3">
      <c r="A229" s="1"/>
      <c r="B229" s="15" t="s">
        <v>350</v>
      </c>
      <c r="C229" s="45" t="s">
        <v>362</v>
      </c>
      <c r="D229" s="53"/>
      <c r="E229" s="54" t="s">
        <v>363</v>
      </c>
      <c r="F229" s="54" t="s">
        <v>364</v>
      </c>
      <c r="G229" s="46"/>
      <c r="H229" s="49" t="s">
        <v>365</v>
      </c>
      <c r="I229" s="46"/>
      <c r="J229" s="50"/>
      <c r="K229" s="51">
        <v>109305200</v>
      </c>
      <c r="L229" s="52">
        <f t="shared" si="0"/>
        <v>1858995353.1892085</v>
      </c>
    </row>
    <row r="230" spans="1:12" ht="33" x14ac:dyDescent="0.3">
      <c r="A230" s="1"/>
      <c r="B230" s="15" t="s">
        <v>350</v>
      </c>
      <c r="C230" s="45" t="s">
        <v>366</v>
      </c>
      <c r="D230" s="53"/>
      <c r="E230" s="54" t="s">
        <v>367</v>
      </c>
      <c r="F230" s="54" t="s">
        <v>368</v>
      </c>
      <c r="G230" s="46"/>
      <c r="H230" s="49" t="s">
        <v>369</v>
      </c>
      <c r="I230" s="46"/>
      <c r="J230" s="50"/>
      <c r="K230" s="51">
        <v>69761.58</v>
      </c>
      <c r="L230" s="52">
        <f t="shared" si="0"/>
        <v>1858925591.6092086</v>
      </c>
    </row>
    <row r="231" spans="1:12" ht="49.5" x14ac:dyDescent="0.3">
      <c r="A231" s="1"/>
      <c r="B231" s="15" t="s">
        <v>350</v>
      </c>
      <c r="C231" s="45" t="s">
        <v>370</v>
      </c>
      <c r="D231" s="53"/>
      <c r="E231" s="54" t="s">
        <v>371</v>
      </c>
      <c r="F231" s="54" t="s">
        <v>372</v>
      </c>
      <c r="G231" s="46"/>
      <c r="H231" s="49" t="s">
        <v>373</v>
      </c>
      <c r="I231" s="46"/>
      <c r="J231" s="50"/>
      <c r="K231" s="51">
        <v>103362.41</v>
      </c>
      <c r="L231" s="52">
        <f t="shared" si="0"/>
        <v>1858822229.1992085</v>
      </c>
    </row>
    <row r="232" spans="1:12" ht="49.5" x14ac:dyDescent="0.3">
      <c r="A232" s="1"/>
      <c r="B232" s="15" t="s">
        <v>350</v>
      </c>
      <c r="C232" s="45" t="s">
        <v>374</v>
      </c>
      <c r="D232" s="53"/>
      <c r="E232" s="54" t="s">
        <v>309</v>
      </c>
      <c r="F232" s="54" t="s">
        <v>375</v>
      </c>
      <c r="G232" s="46"/>
      <c r="H232" s="49" t="s">
        <v>376</v>
      </c>
      <c r="I232" s="46"/>
      <c r="J232" s="50"/>
      <c r="K232" s="51">
        <v>35300</v>
      </c>
      <c r="L232" s="52">
        <f t="shared" si="0"/>
        <v>1858786929.1992085</v>
      </c>
    </row>
    <row r="233" spans="1:12" ht="49.5" x14ac:dyDescent="0.3">
      <c r="A233" s="1"/>
      <c r="B233" s="15" t="s">
        <v>350</v>
      </c>
      <c r="C233" s="45" t="s">
        <v>377</v>
      </c>
      <c r="D233" s="53"/>
      <c r="E233" s="54" t="s">
        <v>378</v>
      </c>
      <c r="F233" s="54" t="s">
        <v>379</v>
      </c>
      <c r="G233" s="46"/>
      <c r="H233" s="49" t="s">
        <v>380</v>
      </c>
      <c r="I233" s="46"/>
      <c r="J233" s="50"/>
      <c r="K233" s="51">
        <v>82600</v>
      </c>
      <c r="L233" s="52">
        <f t="shared" si="0"/>
        <v>1858704329.1992085</v>
      </c>
    </row>
    <row r="234" spans="1:12" ht="66" x14ac:dyDescent="0.3">
      <c r="A234" s="1"/>
      <c r="B234" s="15" t="s">
        <v>350</v>
      </c>
      <c r="C234" s="45" t="s">
        <v>381</v>
      </c>
      <c r="D234" s="53"/>
      <c r="E234" s="54" t="s">
        <v>382</v>
      </c>
      <c r="F234" s="54" t="s">
        <v>383</v>
      </c>
      <c r="G234" s="46"/>
      <c r="H234" s="49" t="s">
        <v>384</v>
      </c>
      <c r="I234" s="46"/>
      <c r="J234" s="50"/>
      <c r="K234" s="51">
        <v>21873998.290000003</v>
      </c>
      <c r="L234" s="52">
        <f t="shared" si="0"/>
        <v>1836830330.9092085</v>
      </c>
    </row>
    <row r="235" spans="1:12" ht="45" x14ac:dyDescent="0.3">
      <c r="A235" s="1"/>
      <c r="B235" s="15" t="s">
        <v>350</v>
      </c>
      <c r="C235" s="45" t="s">
        <v>385</v>
      </c>
      <c r="D235" s="53"/>
      <c r="E235" s="54" t="s">
        <v>386</v>
      </c>
      <c r="F235" s="54" t="s">
        <v>200</v>
      </c>
      <c r="G235" s="46"/>
      <c r="H235" s="49" t="s">
        <v>387</v>
      </c>
      <c r="I235" s="46"/>
      <c r="J235" s="50"/>
      <c r="K235" s="51">
        <v>7308713.8899999997</v>
      </c>
      <c r="L235" s="52">
        <f t="shared" si="0"/>
        <v>1829521617.0192084</v>
      </c>
    </row>
    <row r="236" spans="1:12" ht="45" x14ac:dyDescent="0.3">
      <c r="A236" s="1"/>
      <c r="B236" s="15" t="s">
        <v>350</v>
      </c>
      <c r="C236" s="45" t="s">
        <v>388</v>
      </c>
      <c r="D236" s="53"/>
      <c r="E236" s="54" t="s">
        <v>389</v>
      </c>
      <c r="F236" s="54" t="s">
        <v>200</v>
      </c>
      <c r="G236" s="46"/>
      <c r="H236" s="49" t="s">
        <v>390</v>
      </c>
      <c r="I236" s="46"/>
      <c r="J236" s="50"/>
      <c r="K236" s="51">
        <v>64605.45</v>
      </c>
      <c r="L236" s="52">
        <f t="shared" si="0"/>
        <v>1829457011.5692084</v>
      </c>
    </row>
    <row r="237" spans="1:12" ht="33" x14ac:dyDescent="0.3">
      <c r="A237" s="1"/>
      <c r="B237" s="15" t="s">
        <v>350</v>
      </c>
      <c r="C237" s="45" t="s">
        <v>391</v>
      </c>
      <c r="D237" s="53"/>
      <c r="E237" s="54" t="s">
        <v>285</v>
      </c>
      <c r="F237" s="66" t="s">
        <v>289</v>
      </c>
      <c r="G237" s="46"/>
      <c r="H237" s="49" t="s">
        <v>392</v>
      </c>
      <c r="I237" s="46"/>
      <c r="J237" s="50"/>
      <c r="K237" s="51">
        <v>11800</v>
      </c>
      <c r="L237" s="52">
        <f t="shared" si="0"/>
        <v>1829445211.5692084</v>
      </c>
    </row>
    <row r="238" spans="1:12" ht="33" x14ac:dyDescent="0.3">
      <c r="A238" s="1"/>
      <c r="B238" s="15" t="s">
        <v>350</v>
      </c>
      <c r="C238" s="45" t="s">
        <v>393</v>
      </c>
      <c r="D238" s="53"/>
      <c r="E238" s="54" t="s">
        <v>285</v>
      </c>
      <c r="F238" s="54" t="s">
        <v>289</v>
      </c>
      <c r="G238" s="46"/>
      <c r="H238" s="49" t="s">
        <v>394</v>
      </c>
      <c r="I238" s="46"/>
      <c r="J238" s="50"/>
      <c r="K238" s="51">
        <v>11800</v>
      </c>
      <c r="L238" s="52">
        <f t="shared" si="0"/>
        <v>1829433411.5692084</v>
      </c>
    </row>
    <row r="239" spans="1:12" ht="33" x14ac:dyDescent="0.3">
      <c r="A239" s="1"/>
      <c r="B239" s="15" t="s">
        <v>350</v>
      </c>
      <c r="C239" s="45" t="s">
        <v>395</v>
      </c>
      <c r="D239" s="53"/>
      <c r="E239" s="54" t="s">
        <v>285</v>
      </c>
      <c r="F239" s="54" t="s">
        <v>292</v>
      </c>
      <c r="G239" s="46"/>
      <c r="H239" s="49" t="s">
        <v>396</v>
      </c>
      <c r="I239" s="46"/>
      <c r="J239" s="50"/>
      <c r="K239" s="51">
        <v>35400</v>
      </c>
      <c r="L239" s="52">
        <f t="shared" si="0"/>
        <v>1829398011.5692084</v>
      </c>
    </row>
    <row r="240" spans="1:12" ht="33" x14ac:dyDescent="0.3">
      <c r="A240" s="1"/>
      <c r="B240" s="15" t="s">
        <v>350</v>
      </c>
      <c r="C240" s="45" t="s">
        <v>397</v>
      </c>
      <c r="D240" s="53"/>
      <c r="E240" s="54" t="s">
        <v>367</v>
      </c>
      <c r="F240" s="54" t="s">
        <v>398</v>
      </c>
      <c r="G240" s="46"/>
      <c r="H240" s="49" t="s">
        <v>399</v>
      </c>
      <c r="I240" s="46"/>
      <c r="J240" s="50"/>
      <c r="K240" s="51">
        <v>6372</v>
      </c>
      <c r="L240" s="52">
        <f t="shared" si="0"/>
        <v>1829391639.5692084</v>
      </c>
    </row>
    <row r="241" spans="1:12" ht="49.5" x14ac:dyDescent="0.3">
      <c r="A241" s="1"/>
      <c r="B241" s="15" t="s">
        <v>350</v>
      </c>
      <c r="C241" s="45" t="s">
        <v>400</v>
      </c>
      <c r="D241" s="53"/>
      <c r="E241" s="54" t="s">
        <v>309</v>
      </c>
      <c r="F241" s="54" t="s">
        <v>401</v>
      </c>
      <c r="G241" s="46"/>
      <c r="H241" s="49" t="s">
        <v>402</v>
      </c>
      <c r="I241" s="46"/>
      <c r="J241" s="50"/>
      <c r="K241" s="51">
        <v>35473.75</v>
      </c>
      <c r="L241" s="52">
        <f t="shared" si="0"/>
        <v>1829356165.8192084</v>
      </c>
    </row>
    <row r="242" spans="1:12" ht="49.5" x14ac:dyDescent="0.3">
      <c r="A242" s="1"/>
      <c r="B242" s="15" t="s">
        <v>350</v>
      </c>
      <c r="C242" s="45" t="s">
        <v>403</v>
      </c>
      <c r="D242" s="53"/>
      <c r="E242" s="54" t="s">
        <v>404</v>
      </c>
      <c r="F242" s="54" t="s">
        <v>405</v>
      </c>
      <c r="G242" s="46"/>
      <c r="H242" s="49" t="s">
        <v>406</v>
      </c>
      <c r="I242" s="46"/>
      <c r="J242" s="50"/>
      <c r="K242" s="51">
        <v>7659421.2699999996</v>
      </c>
      <c r="L242" s="52">
        <f t="shared" si="0"/>
        <v>1821696744.5492084</v>
      </c>
    </row>
    <row r="243" spans="1:12" ht="66" x14ac:dyDescent="0.3">
      <c r="A243" s="1"/>
      <c r="B243" s="15" t="s">
        <v>350</v>
      </c>
      <c r="C243" s="45" t="s">
        <v>407</v>
      </c>
      <c r="D243" s="53"/>
      <c r="E243" s="54" t="s">
        <v>408</v>
      </c>
      <c r="F243" s="54" t="s">
        <v>409</v>
      </c>
      <c r="G243" s="46"/>
      <c r="H243" s="49" t="s">
        <v>410</v>
      </c>
      <c r="I243" s="46"/>
      <c r="J243" s="50"/>
      <c r="K243" s="51">
        <v>3289037.12</v>
      </c>
      <c r="L243" s="52">
        <f t="shared" si="0"/>
        <v>1818407707.4292085</v>
      </c>
    </row>
    <row r="244" spans="1:12" ht="33" x14ac:dyDescent="0.25">
      <c r="B244" s="15" t="s">
        <v>350</v>
      </c>
      <c r="C244" s="45" t="s">
        <v>411</v>
      </c>
      <c r="D244" s="53"/>
      <c r="E244" s="54" t="s">
        <v>412</v>
      </c>
      <c r="F244" s="54" t="s">
        <v>413</v>
      </c>
      <c r="G244" s="46"/>
      <c r="H244" s="49" t="s">
        <v>414</v>
      </c>
      <c r="I244" s="46"/>
      <c r="J244" s="50"/>
      <c r="K244" s="51">
        <v>100000</v>
      </c>
      <c r="L244" s="52">
        <f t="shared" si="0"/>
        <v>1818307707.4292085</v>
      </c>
    </row>
    <row r="245" spans="1:12" ht="49.5" x14ac:dyDescent="0.25">
      <c r="B245" s="15" t="s">
        <v>415</v>
      </c>
      <c r="C245" s="45" t="s">
        <v>416</v>
      </c>
      <c r="D245" s="53"/>
      <c r="E245" s="54" t="s">
        <v>417</v>
      </c>
      <c r="F245" s="54" t="s">
        <v>418</v>
      </c>
      <c r="G245" s="46"/>
      <c r="H245" s="49" t="s">
        <v>419</v>
      </c>
      <c r="I245" s="46"/>
      <c r="J245" s="50"/>
      <c r="K245" s="51">
        <v>111392</v>
      </c>
      <c r="L245" s="52">
        <f t="shared" ref="L245:L308" si="1">+L244+J245-K245</f>
        <v>1818196315.4292085</v>
      </c>
    </row>
    <row r="246" spans="1:12" ht="49.5" x14ac:dyDescent="0.25">
      <c r="B246" s="15" t="s">
        <v>415</v>
      </c>
      <c r="C246" s="45" t="s">
        <v>420</v>
      </c>
      <c r="D246" s="53"/>
      <c r="E246" s="54" t="s">
        <v>421</v>
      </c>
      <c r="F246" s="54" t="s">
        <v>422</v>
      </c>
      <c r="G246" s="46"/>
      <c r="H246" s="49" t="s">
        <v>423</v>
      </c>
      <c r="I246" s="46"/>
      <c r="J246" s="50"/>
      <c r="K246" s="51">
        <v>8706598.3399999999</v>
      </c>
      <c r="L246" s="52">
        <f t="shared" si="1"/>
        <v>1809489717.0892086</v>
      </c>
    </row>
    <row r="247" spans="1:12" ht="75" x14ac:dyDescent="0.25">
      <c r="B247" s="15" t="s">
        <v>415</v>
      </c>
      <c r="C247" s="45" t="s">
        <v>424</v>
      </c>
      <c r="D247" s="53"/>
      <c r="E247" s="54" t="s">
        <v>425</v>
      </c>
      <c r="F247" s="54" t="s">
        <v>426</v>
      </c>
      <c r="G247" s="46"/>
      <c r="H247" s="49" t="s">
        <v>427</v>
      </c>
      <c r="I247" s="46"/>
      <c r="J247" s="50"/>
      <c r="K247" s="51">
        <v>19779874.889999997</v>
      </c>
      <c r="L247" s="52">
        <f t="shared" si="1"/>
        <v>1789709842.1992085</v>
      </c>
    </row>
    <row r="248" spans="1:12" ht="60" x14ac:dyDescent="0.25">
      <c r="B248" s="15" t="s">
        <v>415</v>
      </c>
      <c r="C248" s="45" t="s">
        <v>428</v>
      </c>
      <c r="D248" s="53"/>
      <c r="E248" s="54" t="s">
        <v>429</v>
      </c>
      <c r="F248" s="54" t="s">
        <v>430</v>
      </c>
      <c r="G248" s="46"/>
      <c r="H248" s="49" t="s">
        <v>431</v>
      </c>
      <c r="I248" s="46"/>
      <c r="J248" s="50"/>
      <c r="K248" s="51">
        <v>16642499</v>
      </c>
      <c r="L248" s="52">
        <f t="shared" si="1"/>
        <v>1773067343.1992085</v>
      </c>
    </row>
    <row r="249" spans="1:12" ht="49.5" x14ac:dyDescent="0.25">
      <c r="B249" s="15" t="s">
        <v>415</v>
      </c>
      <c r="C249" s="45" t="s">
        <v>432</v>
      </c>
      <c r="D249" s="53"/>
      <c r="E249" s="54" t="s">
        <v>433</v>
      </c>
      <c r="F249" s="54" t="s">
        <v>434</v>
      </c>
      <c r="G249" s="46"/>
      <c r="H249" s="49" t="s">
        <v>435</v>
      </c>
      <c r="I249" s="46"/>
      <c r="J249" s="50"/>
      <c r="K249" s="51">
        <v>845139.6</v>
      </c>
      <c r="L249" s="52">
        <f t="shared" si="1"/>
        <v>1772222203.5992086</v>
      </c>
    </row>
    <row r="250" spans="1:12" ht="33" x14ac:dyDescent="0.25">
      <c r="B250" s="15" t="s">
        <v>415</v>
      </c>
      <c r="C250" s="45" t="s">
        <v>436</v>
      </c>
      <c r="D250" s="53"/>
      <c r="E250" s="54" t="s">
        <v>305</v>
      </c>
      <c r="F250" s="54" t="s">
        <v>306</v>
      </c>
      <c r="G250" s="46"/>
      <c r="H250" s="49" t="s">
        <v>437</v>
      </c>
      <c r="I250" s="46"/>
      <c r="J250" s="50"/>
      <c r="K250" s="51">
        <v>166139.94</v>
      </c>
      <c r="L250" s="52">
        <f t="shared" si="1"/>
        <v>1772056063.6592085</v>
      </c>
    </row>
    <row r="251" spans="1:12" ht="33" x14ac:dyDescent="0.25">
      <c r="B251" s="15" t="s">
        <v>415</v>
      </c>
      <c r="C251" s="45" t="s">
        <v>438</v>
      </c>
      <c r="D251" s="53"/>
      <c r="E251" s="54" t="s">
        <v>439</v>
      </c>
      <c r="F251" s="54" t="s">
        <v>440</v>
      </c>
      <c r="G251" s="46"/>
      <c r="H251" s="49" t="s">
        <v>441</v>
      </c>
      <c r="I251" s="46"/>
      <c r="J251" s="50"/>
      <c r="K251" s="51">
        <v>6435</v>
      </c>
      <c r="L251" s="52">
        <f t="shared" si="1"/>
        <v>1772049628.6592085</v>
      </c>
    </row>
    <row r="252" spans="1:12" ht="49.5" x14ac:dyDescent="0.25">
      <c r="B252" s="15" t="s">
        <v>415</v>
      </c>
      <c r="C252" s="45" t="s">
        <v>442</v>
      </c>
      <c r="D252" s="53"/>
      <c r="E252" s="54" t="s">
        <v>443</v>
      </c>
      <c r="F252" s="54" t="s">
        <v>444</v>
      </c>
      <c r="G252" s="46"/>
      <c r="H252" s="49" t="s">
        <v>445</v>
      </c>
      <c r="I252" s="46"/>
      <c r="J252" s="50"/>
      <c r="K252" s="51">
        <v>3158151.45</v>
      </c>
      <c r="L252" s="52">
        <f t="shared" si="1"/>
        <v>1768891477.2092085</v>
      </c>
    </row>
    <row r="253" spans="1:12" ht="49.5" x14ac:dyDescent="0.25">
      <c r="B253" s="15" t="s">
        <v>415</v>
      </c>
      <c r="C253" s="45" t="s">
        <v>446</v>
      </c>
      <c r="D253" s="53"/>
      <c r="E253" s="54" t="s">
        <v>447</v>
      </c>
      <c r="F253" s="54" t="s">
        <v>448</v>
      </c>
      <c r="G253" s="46"/>
      <c r="H253" s="49" t="s">
        <v>449</v>
      </c>
      <c r="I253" s="46"/>
      <c r="J253" s="50"/>
      <c r="K253" s="51">
        <v>4080535.3699999996</v>
      </c>
      <c r="L253" s="52">
        <f t="shared" si="1"/>
        <v>1764810941.8392086</v>
      </c>
    </row>
    <row r="254" spans="1:12" ht="33" x14ac:dyDescent="0.25">
      <c r="B254" s="15" t="s">
        <v>415</v>
      </c>
      <c r="C254" s="45" t="s">
        <v>450</v>
      </c>
      <c r="D254" s="53"/>
      <c r="E254" s="54" t="s">
        <v>285</v>
      </c>
      <c r="F254" s="54" t="s">
        <v>289</v>
      </c>
      <c r="G254" s="46"/>
      <c r="H254" s="49" t="s">
        <v>451</v>
      </c>
      <c r="I254" s="46"/>
      <c r="J254" s="50"/>
      <c r="K254" s="51">
        <v>11800</v>
      </c>
      <c r="L254" s="52">
        <f t="shared" si="1"/>
        <v>1764799141.8392086</v>
      </c>
    </row>
    <row r="255" spans="1:12" ht="33" x14ac:dyDescent="0.25">
      <c r="B255" s="15" t="s">
        <v>415</v>
      </c>
      <c r="C255" s="45" t="s">
        <v>452</v>
      </c>
      <c r="D255" s="53"/>
      <c r="E255" s="54" t="s">
        <v>196</v>
      </c>
      <c r="F255" s="54" t="s">
        <v>453</v>
      </c>
      <c r="G255" s="46"/>
      <c r="H255" s="49" t="s">
        <v>454</v>
      </c>
      <c r="I255" s="46"/>
      <c r="J255" s="50"/>
      <c r="K255" s="51">
        <v>13188617.5</v>
      </c>
      <c r="L255" s="52">
        <f t="shared" si="1"/>
        <v>1751610524.3392086</v>
      </c>
    </row>
    <row r="256" spans="1:12" ht="33" x14ac:dyDescent="0.25">
      <c r="B256" s="15" t="s">
        <v>415</v>
      </c>
      <c r="C256" s="45" t="s">
        <v>455</v>
      </c>
      <c r="D256" s="53"/>
      <c r="E256" s="54" t="s">
        <v>285</v>
      </c>
      <c r="F256" s="54" t="s">
        <v>286</v>
      </c>
      <c r="G256" s="46"/>
      <c r="H256" s="49" t="s">
        <v>456</v>
      </c>
      <c r="I256" s="46"/>
      <c r="J256" s="50"/>
      <c r="K256" s="51">
        <v>23600</v>
      </c>
      <c r="L256" s="52">
        <f t="shared" si="1"/>
        <v>1751586924.3392086</v>
      </c>
    </row>
    <row r="257" spans="2:12" ht="33" x14ac:dyDescent="0.25">
      <c r="B257" s="15" t="s">
        <v>415</v>
      </c>
      <c r="C257" s="45" t="s">
        <v>457</v>
      </c>
      <c r="D257" s="53"/>
      <c r="E257" s="54" t="s">
        <v>340</v>
      </c>
      <c r="F257" s="54" t="s">
        <v>458</v>
      </c>
      <c r="G257" s="46"/>
      <c r="H257" s="49" t="s">
        <v>459</v>
      </c>
      <c r="I257" s="46"/>
      <c r="J257" s="50"/>
      <c r="K257" s="51">
        <v>1004955.59</v>
      </c>
      <c r="L257" s="52">
        <f t="shared" si="1"/>
        <v>1750581968.7492087</v>
      </c>
    </row>
    <row r="258" spans="2:12" ht="49.5" x14ac:dyDescent="0.25">
      <c r="B258" s="15" t="s">
        <v>415</v>
      </c>
      <c r="C258" s="45" t="s">
        <v>460</v>
      </c>
      <c r="D258" s="53"/>
      <c r="E258" s="54" t="s">
        <v>461</v>
      </c>
      <c r="F258" s="54" t="s">
        <v>462</v>
      </c>
      <c r="G258" s="46"/>
      <c r="H258" s="49" t="s">
        <v>463</v>
      </c>
      <c r="I258" s="46"/>
      <c r="J258" s="50"/>
      <c r="K258" s="51">
        <v>241782</v>
      </c>
      <c r="L258" s="52">
        <f t="shared" si="1"/>
        <v>1750340186.7492087</v>
      </c>
    </row>
    <row r="259" spans="2:12" ht="66" x14ac:dyDescent="0.25">
      <c r="B259" s="15" t="s">
        <v>415</v>
      </c>
      <c r="C259" s="45" t="s">
        <v>464</v>
      </c>
      <c r="D259" s="53"/>
      <c r="E259" s="54" t="s">
        <v>465</v>
      </c>
      <c r="F259" s="54" t="s">
        <v>466</v>
      </c>
      <c r="G259" s="46"/>
      <c r="H259" s="49" t="s">
        <v>467</v>
      </c>
      <c r="I259" s="46"/>
      <c r="J259" s="50"/>
      <c r="K259" s="51">
        <v>6395901.9300000006</v>
      </c>
      <c r="L259" s="52">
        <f t="shared" si="1"/>
        <v>1743944284.8192086</v>
      </c>
    </row>
    <row r="260" spans="2:12" ht="49.5" x14ac:dyDescent="0.25">
      <c r="B260" s="15" t="s">
        <v>415</v>
      </c>
      <c r="C260" s="45" t="s">
        <v>468</v>
      </c>
      <c r="D260" s="53"/>
      <c r="E260" s="54" t="s">
        <v>469</v>
      </c>
      <c r="F260" s="54" t="s">
        <v>470</v>
      </c>
      <c r="G260" s="46"/>
      <c r="H260" s="49" t="s">
        <v>471</v>
      </c>
      <c r="I260" s="46"/>
      <c r="J260" s="50"/>
      <c r="K260" s="51">
        <v>4878819.0199999996</v>
      </c>
      <c r="L260" s="52">
        <f t="shared" si="1"/>
        <v>1739065465.7992086</v>
      </c>
    </row>
    <row r="261" spans="2:12" ht="66" x14ac:dyDescent="0.25">
      <c r="B261" s="15" t="s">
        <v>415</v>
      </c>
      <c r="C261" s="45" t="s">
        <v>472</v>
      </c>
      <c r="D261" s="53"/>
      <c r="E261" s="54" t="s">
        <v>473</v>
      </c>
      <c r="F261" s="54" t="s">
        <v>474</v>
      </c>
      <c r="G261" s="46"/>
      <c r="H261" s="49" t="s">
        <v>475</v>
      </c>
      <c r="I261" s="46"/>
      <c r="J261" s="50"/>
      <c r="K261" s="51">
        <v>14501938.43</v>
      </c>
      <c r="L261" s="52">
        <f t="shared" si="1"/>
        <v>1724563527.3692086</v>
      </c>
    </row>
    <row r="262" spans="2:12" ht="30" x14ac:dyDescent="0.25">
      <c r="B262" s="15">
        <v>45274</v>
      </c>
      <c r="C262" s="45"/>
      <c r="D262" s="53"/>
      <c r="E262" s="54" t="s">
        <v>476</v>
      </c>
      <c r="F262" s="54" t="s">
        <v>192</v>
      </c>
      <c r="G262" s="46"/>
      <c r="H262" s="49" t="s">
        <v>477</v>
      </c>
      <c r="I262" s="46"/>
      <c r="J262" s="50">
        <v>2068282.58</v>
      </c>
      <c r="K262" s="51"/>
      <c r="L262" s="52">
        <f t="shared" si="1"/>
        <v>1726631809.9492085</v>
      </c>
    </row>
    <row r="263" spans="2:12" ht="49.5" x14ac:dyDescent="0.25">
      <c r="B263" s="15">
        <v>45275</v>
      </c>
      <c r="C263" s="45">
        <v>4373</v>
      </c>
      <c r="D263" s="53"/>
      <c r="E263" s="54" t="s">
        <v>196</v>
      </c>
      <c r="F263" s="54" t="s">
        <v>478</v>
      </c>
      <c r="G263" s="46"/>
      <c r="H263" s="49" t="s">
        <v>479</v>
      </c>
      <c r="I263" s="46"/>
      <c r="J263" s="50"/>
      <c r="K263" s="51">
        <v>15924061.6</v>
      </c>
      <c r="L263" s="52">
        <f t="shared" si="1"/>
        <v>1710707748.3492086</v>
      </c>
    </row>
    <row r="264" spans="2:12" ht="49.5" x14ac:dyDescent="0.25">
      <c r="B264" s="15">
        <v>45275</v>
      </c>
      <c r="C264" s="45">
        <v>4383</v>
      </c>
      <c r="D264" s="53"/>
      <c r="E264" s="54" t="s">
        <v>480</v>
      </c>
      <c r="F264" s="54" t="s">
        <v>481</v>
      </c>
      <c r="G264" s="46"/>
      <c r="H264" s="49" t="s">
        <v>482</v>
      </c>
      <c r="I264" s="46"/>
      <c r="J264" s="50"/>
      <c r="K264" s="51">
        <v>34908962.289999999</v>
      </c>
      <c r="L264" s="52">
        <f t="shared" si="1"/>
        <v>1675798786.0592086</v>
      </c>
    </row>
    <row r="265" spans="2:12" ht="49.5" x14ac:dyDescent="0.25">
      <c r="B265" s="15" t="s">
        <v>483</v>
      </c>
      <c r="C265" s="45" t="s">
        <v>484</v>
      </c>
      <c r="D265" s="53"/>
      <c r="E265" s="54" t="s">
        <v>330</v>
      </c>
      <c r="F265" s="54" t="s">
        <v>485</v>
      </c>
      <c r="G265" s="46"/>
      <c r="H265" s="49" t="s">
        <v>486</v>
      </c>
      <c r="I265" s="46"/>
      <c r="J265" s="50"/>
      <c r="K265" s="51">
        <v>1197809.8899999999</v>
      </c>
      <c r="L265" s="52">
        <f t="shared" si="1"/>
        <v>1674600976.1692085</v>
      </c>
    </row>
    <row r="266" spans="2:12" ht="66" x14ac:dyDescent="0.25">
      <c r="B266" s="15" t="s">
        <v>483</v>
      </c>
      <c r="C266" s="45" t="s">
        <v>487</v>
      </c>
      <c r="D266" s="53"/>
      <c r="E266" s="54" t="s">
        <v>488</v>
      </c>
      <c r="F266" s="54" t="s">
        <v>489</v>
      </c>
      <c r="G266" s="46"/>
      <c r="H266" s="49" t="s">
        <v>490</v>
      </c>
      <c r="I266" s="46"/>
      <c r="J266" s="50"/>
      <c r="K266" s="51">
        <v>4557012.32</v>
      </c>
      <c r="L266" s="52">
        <f t="shared" si="1"/>
        <v>1670043963.8492086</v>
      </c>
    </row>
    <row r="267" spans="2:12" ht="45" x14ac:dyDescent="0.25">
      <c r="B267" s="15">
        <v>45278</v>
      </c>
      <c r="C267" s="45">
        <v>4409</v>
      </c>
      <c r="D267" s="53"/>
      <c r="E267" s="54" t="s">
        <v>491</v>
      </c>
      <c r="F267" s="54" t="s">
        <v>200</v>
      </c>
      <c r="G267" s="46"/>
      <c r="H267" s="49" t="s">
        <v>492</v>
      </c>
      <c r="I267" s="46"/>
      <c r="J267" s="50"/>
      <c r="K267" s="51">
        <v>274021.90999999997</v>
      </c>
      <c r="L267" s="52">
        <f t="shared" si="1"/>
        <v>1669769941.9392085</v>
      </c>
    </row>
    <row r="268" spans="2:12" ht="49.5" x14ac:dyDescent="0.25">
      <c r="B268" s="15">
        <v>45279</v>
      </c>
      <c r="C268" s="45">
        <v>4414</v>
      </c>
      <c r="D268" s="53"/>
      <c r="E268" s="54" t="s">
        <v>493</v>
      </c>
      <c r="F268" s="54" t="s">
        <v>494</v>
      </c>
      <c r="G268" s="46"/>
      <c r="H268" s="49" t="s">
        <v>495</v>
      </c>
      <c r="I268" s="46"/>
      <c r="J268" s="50"/>
      <c r="K268" s="51">
        <v>22206.42</v>
      </c>
      <c r="L268" s="52">
        <f t="shared" si="1"/>
        <v>1669747735.5192084</v>
      </c>
    </row>
    <row r="269" spans="2:12" ht="49.5" x14ac:dyDescent="0.25">
      <c r="B269" s="15">
        <v>45279</v>
      </c>
      <c r="C269" s="45">
        <v>4416</v>
      </c>
      <c r="D269" s="53"/>
      <c r="E269" s="54" t="s">
        <v>496</v>
      </c>
      <c r="F269" s="54" t="s">
        <v>497</v>
      </c>
      <c r="G269" s="46"/>
      <c r="H269" s="49" t="s">
        <v>498</v>
      </c>
      <c r="I269" s="46"/>
      <c r="J269" s="50"/>
      <c r="K269" s="51">
        <v>277064</v>
      </c>
      <c r="L269" s="52">
        <f t="shared" si="1"/>
        <v>1669470671.5192084</v>
      </c>
    </row>
    <row r="270" spans="2:12" ht="33" x14ac:dyDescent="0.25">
      <c r="B270" s="15">
        <v>45279</v>
      </c>
      <c r="C270" s="45">
        <v>4418</v>
      </c>
      <c r="D270" s="53"/>
      <c r="E270" s="54" t="s">
        <v>499</v>
      </c>
      <c r="F270" s="54" t="s">
        <v>500</v>
      </c>
      <c r="G270" s="46"/>
      <c r="H270" s="49" t="s">
        <v>501</v>
      </c>
      <c r="I270" s="46"/>
      <c r="J270" s="50"/>
      <c r="K270" s="51">
        <v>23184.35</v>
      </c>
      <c r="L270" s="52">
        <f t="shared" si="1"/>
        <v>1669447487.1692085</v>
      </c>
    </row>
    <row r="271" spans="2:12" ht="66" x14ac:dyDescent="0.25">
      <c r="B271" s="15">
        <v>45279</v>
      </c>
      <c r="C271" s="45">
        <v>4420</v>
      </c>
      <c r="D271" s="53"/>
      <c r="E271" s="54" t="s">
        <v>196</v>
      </c>
      <c r="F271" s="54" t="s">
        <v>502</v>
      </c>
      <c r="G271" s="46"/>
      <c r="H271" s="49" t="s">
        <v>503</v>
      </c>
      <c r="I271" s="46"/>
      <c r="J271" s="50"/>
      <c r="K271" s="51">
        <v>6733858.8899999997</v>
      </c>
      <c r="L271" s="52">
        <f t="shared" si="1"/>
        <v>1662713628.2792084</v>
      </c>
    </row>
    <row r="272" spans="2:12" ht="49.5" x14ac:dyDescent="0.25">
      <c r="B272" s="15">
        <v>45279</v>
      </c>
      <c r="C272" s="45">
        <v>4422</v>
      </c>
      <c r="D272" s="53"/>
      <c r="E272" s="54" t="s">
        <v>255</v>
      </c>
      <c r="F272" s="54" t="s">
        <v>504</v>
      </c>
      <c r="G272" s="46"/>
      <c r="H272" s="49" t="s">
        <v>505</v>
      </c>
      <c r="I272" s="46"/>
      <c r="J272" s="50"/>
      <c r="K272" s="51">
        <v>55353.19</v>
      </c>
      <c r="L272" s="52">
        <f t="shared" si="1"/>
        <v>1662658275.0892084</v>
      </c>
    </row>
    <row r="273" spans="2:12" ht="66" x14ac:dyDescent="0.25">
      <c r="B273" s="15">
        <v>45280</v>
      </c>
      <c r="C273" s="45">
        <v>4424</v>
      </c>
      <c r="D273" s="53"/>
      <c r="E273" s="54" t="s">
        <v>506</v>
      </c>
      <c r="F273" s="54" t="s">
        <v>507</v>
      </c>
      <c r="G273" s="46"/>
      <c r="H273" s="49" t="s">
        <v>508</v>
      </c>
      <c r="I273" s="46"/>
      <c r="J273" s="50"/>
      <c r="K273" s="51">
        <v>1543000</v>
      </c>
      <c r="L273" s="52">
        <f t="shared" si="1"/>
        <v>1661115275.0892084</v>
      </c>
    </row>
    <row r="274" spans="2:12" ht="66" x14ac:dyDescent="0.25">
      <c r="B274" s="15">
        <v>45280</v>
      </c>
      <c r="C274" s="45">
        <v>4426</v>
      </c>
      <c r="D274" s="53"/>
      <c r="E274" s="54" t="s">
        <v>509</v>
      </c>
      <c r="F274" s="54" t="s">
        <v>510</v>
      </c>
      <c r="G274" s="46"/>
      <c r="H274" s="49" t="s">
        <v>511</v>
      </c>
      <c r="I274" s="46"/>
      <c r="J274" s="50"/>
      <c r="K274" s="51">
        <v>5900000</v>
      </c>
      <c r="L274" s="52">
        <f t="shared" si="1"/>
        <v>1655215275.0892084</v>
      </c>
    </row>
    <row r="275" spans="2:12" ht="45" x14ac:dyDescent="0.25">
      <c r="B275" s="15">
        <v>45280</v>
      </c>
      <c r="C275" s="45">
        <v>4428</v>
      </c>
      <c r="D275" s="53"/>
      <c r="E275" s="54" t="s">
        <v>199</v>
      </c>
      <c r="F275" s="54" t="s">
        <v>200</v>
      </c>
      <c r="G275" s="46"/>
      <c r="H275" s="49" t="s">
        <v>512</v>
      </c>
      <c r="I275" s="46"/>
      <c r="J275" s="50"/>
      <c r="K275" s="51">
        <v>12979000</v>
      </c>
      <c r="L275" s="52">
        <f t="shared" si="1"/>
        <v>1642236275.0892084</v>
      </c>
    </row>
    <row r="276" spans="2:12" ht="33" x14ac:dyDescent="0.25">
      <c r="B276" s="15">
        <v>45280</v>
      </c>
      <c r="C276" s="45">
        <v>4430</v>
      </c>
      <c r="D276" s="53"/>
      <c r="E276" s="54" t="s">
        <v>506</v>
      </c>
      <c r="F276" s="54" t="s">
        <v>513</v>
      </c>
      <c r="G276" s="46"/>
      <c r="H276" s="49" t="s">
        <v>514</v>
      </c>
      <c r="I276" s="46"/>
      <c r="J276" s="50"/>
      <c r="K276" s="51">
        <v>1543000</v>
      </c>
      <c r="L276" s="52">
        <f t="shared" si="1"/>
        <v>1640693275.0892084</v>
      </c>
    </row>
    <row r="277" spans="2:12" ht="66" x14ac:dyDescent="0.25">
      <c r="B277" s="15">
        <v>45280</v>
      </c>
      <c r="C277" s="45">
        <v>4432</v>
      </c>
      <c r="D277" s="53"/>
      <c r="E277" s="54" t="s">
        <v>309</v>
      </c>
      <c r="F277" s="54" t="s">
        <v>375</v>
      </c>
      <c r="G277" s="46"/>
      <c r="H277" s="49" t="s">
        <v>515</v>
      </c>
      <c r="I277" s="46"/>
      <c r="J277" s="50"/>
      <c r="K277" s="51">
        <v>70800</v>
      </c>
      <c r="L277" s="52">
        <f t="shared" si="1"/>
        <v>1640622475.0892084</v>
      </c>
    </row>
    <row r="278" spans="2:12" ht="33" x14ac:dyDescent="0.25">
      <c r="B278" s="15">
        <v>45280</v>
      </c>
      <c r="C278" s="45">
        <v>4434</v>
      </c>
      <c r="D278" s="53"/>
      <c r="E278" s="54" t="s">
        <v>516</v>
      </c>
      <c r="F278" s="54" t="s">
        <v>517</v>
      </c>
      <c r="G278" s="46"/>
      <c r="H278" s="49" t="s">
        <v>518</v>
      </c>
      <c r="I278" s="46"/>
      <c r="J278" s="50"/>
      <c r="K278" s="51">
        <v>51507</v>
      </c>
      <c r="L278" s="52">
        <f t="shared" si="1"/>
        <v>1640570968.0892084</v>
      </c>
    </row>
    <row r="279" spans="2:12" ht="33" x14ac:dyDescent="0.25">
      <c r="B279" s="15">
        <v>45280</v>
      </c>
      <c r="C279" s="45">
        <v>4436</v>
      </c>
      <c r="D279" s="53"/>
      <c r="E279" s="54" t="s">
        <v>516</v>
      </c>
      <c r="F279" s="54" t="s">
        <v>519</v>
      </c>
      <c r="G279" s="46"/>
      <c r="H279" s="49" t="s">
        <v>520</v>
      </c>
      <c r="I279" s="46"/>
      <c r="J279" s="50"/>
      <c r="K279" s="51">
        <v>135936</v>
      </c>
      <c r="L279" s="52">
        <f t="shared" si="1"/>
        <v>1640435032.0892084</v>
      </c>
    </row>
    <row r="280" spans="2:12" ht="66" x14ac:dyDescent="0.25">
      <c r="B280" s="15">
        <v>45280</v>
      </c>
      <c r="C280" s="45">
        <v>4438</v>
      </c>
      <c r="D280" s="53"/>
      <c r="E280" s="54" t="s">
        <v>417</v>
      </c>
      <c r="F280" s="54" t="s">
        <v>521</v>
      </c>
      <c r="G280" s="46"/>
      <c r="H280" s="49" t="s">
        <v>522</v>
      </c>
      <c r="I280" s="46"/>
      <c r="J280" s="50"/>
      <c r="K280" s="51">
        <v>141600</v>
      </c>
      <c r="L280" s="52">
        <f t="shared" si="1"/>
        <v>1640293432.0892084</v>
      </c>
    </row>
    <row r="281" spans="2:12" ht="49.5" x14ac:dyDescent="0.25">
      <c r="B281" s="15">
        <v>45280</v>
      </c>
      <c r="C281" s="45">
        <v>4440</v>
      </c>
      <c r="D281" s="53"/>
      <c r="E281" s="54" t="s">
        <v>523</v>
      </c>
      <c r="F281" s="54" t="s">
        <v>521</v>
      </c>
      <c r="G281" s="46"/>
      <c r="H281" s="49" t="s">
        <v>524</v>
      </c>
      <c r="I281" s="46"/>
      <c r="J281" s="50"/>
      <c r="K281" s="51">
        <v>49560</v>
      </c>
      <c r="L281" s="52">
        <f t="shared" si="1"/>
        <v>1640243872.0892084</v>
      </c>
    </row>
    <row r="282" spans="2:12" ht="49.5" x14ac:dyDescent="0.25">
      <c r="B282" s="15">
        <v>45281</v>
      </c>
      <c r="C282" s="45">
        <v>4460</v>
      </c>
      <c r="D282" s="53"/>
      <c r="E282" s="54" t="s">
        <v>309</v>
      </c>
      <c r="F282" s="54" t="s">
        <v>401</v>
      </c>
      <c r="G282" s="46"/>
      <c r="H282" s="49" t="s">
        <v>525</v>
      </c>
      <c r="I282" s="46"/>
      <c r="J282" s="50"/>
      <c r="K282" s="51">
        <v>70947.5</v>
      </c>
      <c r="L282" s="52">
        <f t="shared" si="1"/>
        <v>1640172924.5892084</v>
      </c>
    </row>
    <row r="283" spans="2:12" ht="36.75" customHeight="1" x14ac:dyDescent="0.25">
      <c r="B283" s="15">
        <v>45281</v>
      </c>
      <c r="C283" s="45">
        <v>4461</v>
      </c>
      <c r="D283" s="53"/>
      <c r="E283" s="54" t="s">
        <v>271</v>
      </c>
      <c r="F283" s="54" t="s">
        <v>223</v>
      </c>
      <c r="G283" s="46"/>
      <c r="H283" s="49" t="s">
        <v>526</v>
      </c>
      <c r="I283" s="46"/>
      <c r="J283" s="50"/>
      <c r="K283" s="51">
        <v>34981.1</v>
      </c>
      <c r="L283" s="52">
        <f t="shared" si="1"/>
        <v>1640137943.4892085</v>
      </c>
    </row>
    <row r="284" spans="2:12" ht="33" x14ac:dyDescent="0.25">
      <c r="B284" s="15">
        <v>45281</v>
      </c>
      <c r="C284" s="45">
        <v>4462</v>
      </c>
      <c r="D284" s="53"/>
      <c r="E284" s="54" t="s">
        <v>527</v>
      </c>
      <c r="F284" s="54" t="s">
        <v>528</v>
      </c>
      <c r="G284" s="46"/>
      <c r="H284" s="49" t="s">
        <v>529</v>
      </c>
      <c r="I284" s="46"/>
      <c r="J284" s="50"/>
      <c r="K284" s="51">
        <v>194700</v>
      </c>
      <c r="L284" s="52">
        <f t="shared" si="1"/>
        <v>1639943243.4892085</v>
      </c>
    </row>
    <row r="285" spans="2:12" ht="33" x14ac:dyDescent="0.25">
      <c r="B285" s="15">
        <v>45282</v>
      </c>
      <c r="C285" s="45">
        <v>4475</v>
      </c>
      <c r="D285" s="53"/>
      <c r="E285" s="54" t="s">
        <v>367</v>
      </c>
      <c r="F285" s="54" t="s">
        <v>530</v>
      </c>
      <c r="G285" s="46"/>
      <c r="H285" s="49" t="s">
        <v>531</v>
      </c>
      <c r="I285" s="46"/>
      <c r="J285" s="50"/>
      <c r="K285" s="51">
        <v>124901.82</v>
      </c>
      <c r="L285" s="52">
        <f t="shared" si="1"/>
        <v>1639818341.6692085</v>
      </c>
    </row>
    <row r="286" spans="2:12" ht="33" x14ac:dyDescent="0.25">
      <c r="B286" s="15">
        <v>45286</v>
      </c>
      <c r="C286" s="45">
        <v>4477</v>
      </c>
      <c r="D286" s="53"/>
      <c r="E286" s="54" t="s">
        <v>532</v>
      </c>
      <c r="F286" s="54" t="s">
        <v>533</v>
      </c>
      <c r="G286" s="46"/>
      <c r="H286" s="49" t="s">
        <v>534</v>
      </c>
      <c r="I286" s="46"/>
      <c r="J286" s="50"/>
      <c r="K286" s="51">
        <v>8975.5</v>
      </c>
      <c r="L286" s="52">
        <f t="shared" si="1"/>
        <v>1639809366.1692085</v>
      </c>
    </row>
    <row r="287" spans="2:12" ht="33" x14ac:dyDescent="0.25">
      <c r="B287" s="15">
        <v>45286</v>
      </c>
      <c r="C287" s="45">
        <v>4479</v>
      </c>
      <c r="D287" s="53"/>
      <c r="E287" s="54" t="s">
        <v>535</v>
      </c>
      <c r="F287" s="54" t="s">
        <v>536</v>
      </c>
      <c r="G287" s="46"/>
      <c r="H287" s="49" t="s">
        <v>537</v>
      </c>
      <c r="I287" s="46"/>
      <c r="J287" s="50"/>
      <c r="K287" s="51">
        <v>1462609.76</v>
      </c>
      <c r="L287" s="52">
        <f t="shared" si="1"/>
        <v>1638346756.4092085</v>
      </c>
    </row>
    <row r="288" spans="2:12" ht="33" x14ac:dyDescent="0.25">
      <c r="B288" s="15">
        <v>45286</v>
      </c>
      <c r="C288" s="45">
        <v>4490</v>
      </c>
      <c r="D288" s="53"/>
      <c r="E288" s="54" t="s">
        <v>538</v>
      </c>
      <c r="F288" s="54" t="s">
        <v>539</v>
      </c>
      <c r="G288" s="46"/>
      <c r="H288" s="49" t="s">
        <v>540</v>
      </c>
      <c r="I288" s="46"/>
      <c r="J288" s="50"/>
      <c r="K288" s="51">
        <v>25865</v>
      </c>
      <c r="L288" s="52">
        <f t="shared" si="1"/>
        <v>1638320891.4092085</v>
      </c>
    </row>
    <row r="289" spans="2:12" ht="33" x14ac:dyDescent="0.25">
      <c r="B289" s="15">
        <v>45286</v>
      </c>
      <c r="C289" s="45">
        <v>4492</v>
      </c>
      <c r="D289" s="53"/>
      <c r="E289" s="54" t="s">
        <v>461</v>
      </c>
      <c r="F289" s="54" t="s">
        <v>462</v>
      </c>
      <c r="G289" s="46"/>
      <c r="H289" s="49" t="s">
        <v>541</v>
      </c>
      <c r="I289" s="46"/>
      <c r="J289" s="50"/>
      <c r="K289" s="51">
        <v>69030</v>
      </c>
      <c r="L289" s="52">
        <f t="shared" si="1"/>
        <v>1638251861.4092085</v>
      </c>
    </row>
    <row r="290" spans="2:12" ht="33" x14ac:dyDescent="0.25">
      <c r="B290" s="15">
        <v>45286</v>
      </c>
      <c r="C290" s="45">
        <v>4494</v>
      </c>
      <c r="D290" s="53"/>
      <c r="E290" s="54" t="s">
        <v>367</v>
      </c>
      <c r="F290" s="54" t="s">
        <v>542</v>
      </c>
      <c r="G290" s="46"/>
      <c r="H290" s="49" t="s">
        <v>543</v>
      </c>
      <c r="I290" s="46"/>
      <c r="J290" s="50"/>
      <c r="K290" s="51">
        <v>49807.8</v>
      </c>
      <c r="L290" s="52">
        <f t="shared" si="1"/>
        <v>1638202053.6092086</v>
      </c>
    </row>
    <row r="291" spans="2:12" ht="33" x14ac:dyDescent="0.25">
      <c r="B291" s="15">
        <v>45286</v>
      </c>
      <c r="C291" s="45">
        <v>4496</v>
      </c>
      <c r="D291" s="53"/>
      <c r="E291" s="54" t="s">
        <v>544</v>
      </c>
      <c r="F291" s="54" t="s">
        <v>545</v>
      </c>
      <c r="G291" s="46"/>
      <c r="H291" s="49" t="s">
        <v>546</v>
      </c>
      <c r="I291" s="46"/>
      <c r="J291" s="50"/>
      <c r="K291" s="51">
        <v>242372</v>
      </c>
      <c r="L291" s="52">
        <f t="shared" si="1"/>
        <v>1637959681.6092086</v>
      </c>
    </row>
    <row r="292" spans="2:12" ht="49.5" x14ac:dyDescent="0.25">
      <c r="B292" s="15">
        <v>45286</v>
      </c>
      <c r="C292" s="45">
        <v>4498</v>
      </c>
      <c r="D292" s="53"/>
      <c r="E292" s="54" t="s">
        <v>547</v>
      </c>
      <c r="F292" s="54" t="s">
        <v>548</v>
      </c>
      <c r="G292" s="46"/>
      <c r="H292" s="49" t="s">
        <v>549</v>
      </c>
      <c r="I292" s="46"/>
      <c r="J292" s="50"/>
      <c r="K292" s="51">
        <v>213279.1</v>
      </c>
      <c r="L292" s="52">
        <f t="shared" si="1"/>
        <v>1637746402.5092087</v>
      </c>
    </row>
    <row r="293" spans="2:12" ht="49.5" x14ac:dyDescent="0.25">
      <c r="B293" s="15">
        <v>45286</v>
      </c>
      <c r="C293" s="45">
        <v>4500</v>
      </c>
      <c r="D293" s="53"/>
      <c r="E293" s="54" t="s">
        <v>255</v>
      </c>
      <c r="F293" s="54" t="s">
        <v>504</v>
      </c>
      <c r="G293" s="46"/>
      <c r="H293" s="49" t="s">
        <v>550</v>
      </c>
      <c r="I293" s="46"/>
      <c r="J293" s="50"/>
      <c r="K293" s="51">
        <v>17716.07</v>
      </c>
      <c r="L293" s="52">
        <f t="shared" si="1"/>
        <v>1637728686.4392087</v>
      </c>
    </row>
    <row r="294" spans="2:12" ht="33" x14ac:dyDescent="0.25">
      <c r="B294" s="15">
        <v>45286</v>
      </c>
      <c r="C294" s="45">
        <v>4502</v>
      </c>
      <c r="D294" s="53"/>
      <c r="E294" s="54" t="s">
        <v>285</v>
      </c>
      <c r="F294" s="54" t="s">
        <v>551</v>
      </c>
      <c r="G294" s="46"/>
      <c r="H294" s="49" t="s">
        <v>552</v>
      </c>
      <c r="I294" s="46"/>
      <c r="J294" s="50"/>
      <c r="K294" s="51">
        <v>35400</v>
      </c>
      <c r="L294" s="52">
        <f t="shared" si="1"/>
        <v>1637693286.4392087</v>
      </c>
    </row>
    <row r="295" spans="2:12" ht="33" x14ac:dyDescent="0.25">
      <c r="B295" s="15">
        <v>45286</v>
      </c>
      <c r="C295" s="45">
        <v>4505</v>
      </c>
      <c r="D295" s="53"/>
      <c r="E295" s="54" t="s">
        <v>553</v>
      </c>
      <c r="F295" s="54" t="s">
        <v>554</v>
      </c>
      <c r="G295" s="46"/>
      <c r="H295" s="49" t="s">
        <v>555</v>
      </c>
      <c r="I295" s="46"/>
      <c r="J295" s="50"/>
      <c r="K295" s="51">
        <v>4661.0200000000004</v>
      </c>
      <c r="L295" s="52">
        <f t="shared" si="1"/>
        <v>1637688625.4192088</v>
      </c>
    </row>
    <row r="296" spans="2:12" ht="33" x14ac:dyDescent="0.25">
      <c r="B296" s="15">
        <v>45286</v>
      </c>
      <c r="C296" s="45">
        <v>4508</v>
      </c>
      <c r="D296" s="53"/>
      <c r="E296" s="54" t="s">
        <v>556</v>
      </c>
      <c r="F296" s="54" t="s">
        <v>557</v>
      </c>
      <c r="G296" s="46"/>
      <c r="H296" s="49" t="s">
        <v>558</v>
      </c>
      <c r="I296" s="46"/>
      <c r="J296" s="50"/>
      <c r="K296" s="51">
        <v>13094.99</v>
      </c>
      <c r="L296" s="52">
        <f t="shared" si="1"/>
        <v>1637675530.4292088</v>
      </c>
    </row>
    <row r="297" spans="2:12" ht="49.5" x14ac:dyDescent="0.25">
      <c r="B297" s="15">
        <v>45287</v>
      </c>
      <c r="C297" s="45">
        <v>4518</v>
      </c>
      <c r="D297" s="53"/>
      <c r="E297" s="54" t="s">
        <v>559</v>
      </c>
      <c r="F297" s="54" t="s">
        <v>539</v>
      </c>
      <c r="G297" s="46"/>
      <c r="H297" s="49" t="s">
        <v>560</v>
      </c>
      <c r="I297" s="46"/>
      <c r="J297" s="50"/>
      <c r="K297" s="51">
        <v>73113.31</v>
      </c>
      <c r="L297" s="52">
        <f t="shared" si="1"/>
        <v>1637602417.1192088</v>
      </c>
    </row>
    <row r="298" spans="2:12" ht="66" x14ac:dyDescent="0.25">
      <c r="B298" s="15">
        <v>45287</v>
      </c>
      <c r="C298" s="45">
        <v>4524</v>
      </c>
      <c r="D298" s="53"/>
      <c r="E298" s="54" t="s">
        <v>561</v>
      </c>
      <c r="F298" s="54" t="s">
        <v>562</v>
      </c>
      <c r="G298" s="46"/>
      <c r="H298" s="49" t="s">
        <v>563</v>
      </c>
      <c r="I298" s="46"/>
      <c r="J298" s="50"/>
      <c r="K298" s="51">
        <v>3071775.01</v>
      </c>
      <c r="L298" s="52">
        <f t="shared" si="1"/>
        <v>1634530642.1092088</v>
      </c>
    </row>
    <row r="299" spans="2:12" ht="49.5" x14ac:dyDescent="0.25">
      <c r="B299" s="15" t="s">
        <v>564</v>
      </c>
      <c r="C299" s="45" t="s">
        <v>565</v>
      </c>
      <c r="D299" s="53"/>
      <c r="E299" s="54" t="s">
        <v>566</v>
      </c>
      <c r="F299" s="54" t="s">
        <v>364</v>
      </c>
      <c r="G299" s="46"/>
      <c r="H299" s="49" t="s">
        <v>567</v>
      </c>
      <c r="I299" s="46"/>
      <c r="J299" s="50"/>
      <c r="K299" s="51">
        <v>31336249.609999999</v>
      </c>
      <c r="L299" s="52">
        <f t="shared" si="1"/>
        <v>1603194392.4992089</v>
      </c>
    </row>
    <row r="300" spans="2:12" ht="66" x14ac:dyDescent="0.25">
      <c r="B300" s="15">
        <v>45287</v>
      </c>
      <c r="C300" s="45">
        <v>4528</v>
      </c>
      <c r="D300" s="53"/>
      <c r="E300" s="54" t="s">
        <v>568</v>
      </c>
      <c r="F300" s="54" t="s">
        <v>569</v>
      </c>
      <c r="G300" s="46"/>
      <c r="H300" s="49" t="s">
        <v>570</v>
      </c>
      <c r="I300" s="46"/>
      <c r="J300" s="50"/>
      <c r="K300" s="51">
        <v>1914234.64</v>
      </c>
      <c r="L300" s="52">
        <f t="shared" si="1"/>
        <v>1601280157.8592088</v>
      </c>
    </row>
    <row r="301" spans="2:12" ht="33" x14ac:dyDescent="0.25">
      <c r="B301" s="15">
        <v>45288</v>
      </c>
      <c r="C301" s="45">
        <v>4541</v>
      </c>
      <c r="D301" s="53"/>
      <c r="E301" s="54" t="s">
        <v>571</v>
      </c>
      <c r="F301" s="54" t="s">
        <v>572</v>
      </c>
      <c r="G301" s="46"/>
      <c r="H301" s="49" t="s">
        <v>573</v>
      </c>
      <c r="I301" s="46"/>
      <c r="J301" s="50"/>
      <c r="K301" s="51">
        <v>88364.3</v>
      </c>
      <c r="L301" s="52">
        <f t="shared" si="1"/>
        <v>1601191793.5592089</v>
      </c>
    </row>
    <row r="302" spans="2:12" ht="33" x14ac:dyDescent="0.25">
      <c r="B302" s="15">
        <v>45288</v>
      </c>
      <c r="C302" s="45">
        <v>4543</v>
      </c>
      <c r="D302" s="53"/>
      <c r="E302" s="54" t="s">
        <v>417</v>
      </c>
      <c r="F302" s="54" t="s">
        <v>574</v>
      </c>
      <c r="G302" s="46"/>
      <c r="H302" s="49" t="s">
        <v>575</v>
      </c>
      <c r="I302" s="46"/>
      <c r="J302" s="50"/>
      <c r="K302" s="51">
        <v>608336.61</v>
      </c>
      <c r="L302" s="52">
        <f t="shared" si="1"/>
        <v>1600583456.949209</v>
      </c>
    </row>
    <row r="303" spans="2:12" ht="49.5" x14ac:dyDescent="0.25">
      <c r="B303" s="15">
        <v>45288</v>
      </c>
      <c r="C303" s="45">
        <v>4545</v>
      </c>
      <c r="D303" s="53"/>
      <c r="E303" s="54" t="s">
        <v>330</v>
      </c>
      <c r="F303" s="54" t="s">
        <v>576</v>
      </c>
      <c r="G303" s="46"/>
      <c r="H303" s="49" t="s">
        <v>577</v>
      </c>
      <c r="I303" s="46"/>
      <c r="J303" s="50"/>
      <c r="K303" s="51">
        <v>707937.52</v>
      </c>
      <c r="L303" s="52">
        <f t="shared" si="1"/>
        <v>1599875519.429209</v>
      </c>
    </row>
    <row r="304" spans="2:12" ht="33" x14ac:dyDescent="0.25">
      <c r="B304" s="15">
        <v>45288</v>
      </c>
      <c r="C304" s="45">
        <v>4554</v>
      </c>
      <c r="D304" s="53"/>
      <c r="E304" s="54" t="s">
        <v>578</v>
      </c>
      <c r="F304" s="54" t="s">
        <v>536</v>
      </c>
      <c r="G304" s="46"/>
      <c r="H304" s="49" t="s">
        <v>579</v>
      </c>
      <c r="I304" s="46"/>
      <c r="J304" s="50"/>
      <c r="K304" s="51">
        <v>54114.8</v>
      </c>
      <c r="L304" s="52">
        <f t="shared" si="1"/>
        <v>1599821404.629209</v>
      </c>
    </row>
    <row r="305" spans="2:14" ht="49.5" x14ac:dyDescent="0.25">
      <c r="B305" s="15">
        <v>45288</v>
      </c>
      <c r="C305" s="45">
        <v>4556</v>
      </c>
      <c r="D305" s="53"/>
      <c r="E305" s="54" t="s">
        <v>566</v>
      </c>
      <c r="F305" s="54" t="s">
        <v>580</v>
      </c>
      <c r="G305" s="46"/>
      <c r="H305" s="49" t="s">
        <v>581</v>
      </c>
      <c r="I305" s="46"/>
      <c r="J305" s="50"/>
      <c r="K305" s="51">
        <v>8624985</v>
      </c>
      <c r="L305" s="52">
        <f t="shared" si="1"/>
        <v>1591196419.629209</v>
      </c>
    </row>
    <row r="306" spans="2:14" ht="33" x14ac:dyDescent="0.25">
      <c r="B306" s="15">
        <v>45288</v>
      </c>
      <c r="C306" s="45">
        <v>4558</v>
      </c>
      <c r="D306" s="53"/>
      <c r="E306" s="54" t="s">
        <v>582</v>
      </c>
      <c r="F306" s="54" t="s">
        <v>583</v>
      </c>
      <c r="G306" s="46"/>
      <c r="H306" s="49" t="s">
        <v>584</v>
      </c>
      <c r="I306" s="46"/>
      <c r="J306" s="50"/>
      <c r="K306" s="51">
        <v>628173</v>
      </c>
      <c r="L306" s="52">
        <f t="shared" si="1"/>
        <v>1590568246.629209</v>
      </c>
    </row>
    <row r="307" spans="2:14" ht="49.5" x14ac:dyDescent="0.25">
      <c r="B307" s="15">
        <v>45288</v>
      </c>
      <c r="C307" s="45">
        <v>4560</v>
      </c>
      <c r="D307" s="53"/>
      <c r="E307" s="54" t="s">
        <v>255</v>
      </c>
      <c r="F307" s="54" t="s">
        <v>504</v>
      </c>
      <c r="G307" s="46"/>
      <c r="H307" s="49" t="s">
        <v>585</v>
      </c>
      <c r="I307" s="46"/>
      <c r="J307" s="50"/>
      <c r="K307" s="51">
        <v>61629.19</v>
      </c>
      <c r="L307" s="52">
        <f t="shared" si="1"/>
        <v>1590506617.439209</v>
      </c>
    </row>
    <row r="308" spans="2:14" ht="49.5" x14ac:dyDescent="0.25">
      <c r="B308" s="15">
        <v>45288</v>
      </c>
      <c r="C308" s="45">
        <v>4562</v>
      </c>
      <c r="D308" s="53"/>
      <c r="E308" s="54" t="s">
        <v>255</v>
      </c>
      <c r="F308" s="54" t="s">
        <v>504</v>
      </c>
      <c r="G308" s="46"/>
      <c r="H308" s="49" t="s">
        <v>585</v>
      </c>
      <c r="I308" s="46"/>
      <c r="J308" s="50"/>
      <c r="K308" s="51">
        <v>21554.61</v>
      </c>
      <c r="L308" s="52">
        <f t="shared" si="1"/>
        <v>1590485062.8292091</v>
      </c>
    </row>
    <row r="309" spans="2:14" ht="49.5" x14ac:dyDescent="0.25">
      <c r="B309" s="15">
        <v>45288</v>
      </c>
      <c r="C309" s="45" t="s">
        <v>586</v>
      </c>
      <c r="D309" s="53"/>
      <c r="E309" s="54" t="s">
        <v>363</v>
      </c>
      <c r="F309" s="54" t="s">
        <v>364</v>
      </c>
      <c r="G309" s="46"/>
      <c r="H309" s="49" t="s">
        <v>587</v>
      </c>
      <c r="I309" s="46"/>
      <c r="J309" s="50"/>
      <c r="K309" s="51">
        <v>26176700</v>
      </c>
      <c r="L309" s="52">
        <f t="shared" ref="L309:L318" si="2">+L308+J309-K309</f>
        <v>1564308362.8292091</v>
      </c>
    </row>
    <row r="310" spans="2:14" ht="33" x14ac:dyDescent="0.25">
      <c r="B310" s="15">
        <v>45288</v>
      </c>
      <c r="C310" s="45" t="s">
        <v>588</v>
      </c>
      <c r="D310" s="53"/>
      <c r="E310" s="54" t="s">
        <v>535</v>
      </c>
      <c r="F310" s="54" t="s">
        <v>589</v>
      </c>
      <c r="G310" s="46"/>
      <c r="H310" s="49" t="s">
        <v>590</v>
      </c>
      <c r="I310" s="46"/>
      <c r="J310" s="50"/>
      <c r="K310" s="51">
        <v>28371.919999999998</v>
      </c>
      <c r="L310" s="52">
        <f t="shared" si="2"/>
        <v>1564279990.909209</v>
      </c>
    </row>
    <row r="311" spans="2:14" ht="33" x14ac:dyDescent="0.25">
      <c r="B311" s="15">
        <v>45288</v>
      </c>
      <c r="C311" s="45" t="s">
        <v>591</v>
      </c>
      <c r="D311" s="53"/>
      <c r="E311" s="54" t="s">
        <v>592</v>
      </c>
      <c r="F311" s="54" t="s">
        <v>239</v>
      </c>
      <c r="G311" s="46"/>
      <c r="H311" s="49" t="s">
        <v>593</v>
      </c>
      <c r="I311" s="46"/>
      <c r="J311" s="50"/>
      <c r="K311" s="51">
        <v>880309.97</v>
      </c>
      <c r="L311" s="52">
        <f t="shared" si="2"/>
        <v>1563399680.939209</v>
      </c>
    </row>
    <row r="312" spans="2:14" ht="49.5" x14ac:dyDescent="0.25">
      <c r="B312" s="15">
        <v>45288</v>
      </c>
      <c r="C312" s="45" t="s">
        <v>594</v>
      </c>
      <c r="D312" s="53"/>
      <c r="E312" s="54" t="s">
        <v>595</v>
      </c>
      <c r="F312" s="54" t="s">
        <v>596</v>
      </c>
      <c r="G312" s="46"/>
      <c r="H312" s="49" t="s">
        <v>597</v>
      </c>
      <c r="I312" s="46"/>
      <c r="J312" s="50"/>
      <c r="K312" s="51">
        <v>187620</v>
      </c>
      <c r="L312" s="52">
        <f t="shared" si="2"/>
        <v>1563212060.939209</v>
      </c>
    </row>
    <row r="313" spans="2:14" ht="49.5" x14ac:dyDescent="0.25">
      <c r="B313" s="15">
        <v>45288</v>
      </c>
      <c r="C313" s="45" t="s">
        <v>598</v>
      </c>
      <c r="D313" s="53"/>
      <c r="E313" s="54" t="s">
        <v>599</v>
      </c>
      <c r="F313" s="54" t="s">
        <v>600</v>
      </c>
      <c r="G313" s="46"/>
      <c r="H313" s="49" t="s">
        <v>601</v>
      </c>
      <c r="I313" s="46"/>
      <c r="J313" s="50"/>
      <c r="K313" s="51">
        <v>2394466.9900000002</v>
      </c>
      <c r="L313" s="52">
        <f t="shared" si="2"/>
        <v>1560817593.949209</v>
      </c>
    </row>
    <row r="314" spans="2:14" ht="49.5" x14ac:dyDescent="0.25">
      <c r="B314" s="15">
        <v>45288</v>
      </c>
      <c r="C314" s="45" t="s">
        <v>602</v>
      </c>
      <c r="D314" s="53"/>
      <c r="E314" s="54" t="s">
        <v>196</v>
      </c>
      <c r="F314" s="54" t="s">
        <v>603</v>
      </c>
      <c r="G314" s="46"/>
      <c r="H314" s="49" t="s">
        <v>604</v>
      </c>
      <c r="I314" s="46"/>
      <c r="J314" s="50"/>
      <c r="K314" s="51">
        <v>9611169.4499999974</v>
      </c>
      <c r="L314" s="52">
        <f t="shared" si="2"/>
        <v>1551206424.4992089</v>
      </c>
    </row>
    <row r="315" spans="2:14" ht="49.5" x14ac:dyDescent="0.25">
      <c r="B315" s="15">
        <v>45288</v>
      </c>
      <c r="C315" s="53">
        <v>4576</v>
      </c>
      <c r="D315" s="53"/>
      <c r="E315" s="54" t="s">
        <v>605</v>
      </c>
      <c r="F315" s="54" t="s">
        <v>606</v>
      </c>
      <c r="G315" s="46"/>
      <c r="H315" s="49" t="s">
        <v>607</v>
      </c>
      <c r="I315" s="46"/>
      <c r="J315" s="50"/>
      <c r="K315" s="52">
        <v>2193230.35</v>
      </c>
      <c r="L315" s="52">
        <f t="shared" si="2"/>
        <v>1549013194.149209</v>
      </c>
    </row>
    <row r="316" spans="2:14" ht="45" x14ac:dyDescent="0.25">
      <c r="B316" s="15">
        <v>45289</v>
      </c>
      <c r="C316" s="53" t="s">
        <v>608</v>
      </c>
      <c r="D316" s="53"/>
      <c r="E316" s="54" t="s">
        <v>386</v>
      </c>
      <c r="F316" s="54" t="s">
        <v>200</v>
      </c>
      <c r="G316" s="46"/>
      <c r="H316" s="49" t="s">
        <v>609</v>
      </c>
      <c r="I316" s="46"/>
      <c r="J316" s="50"/>
      <c r="K316" s="52">
        <v>7308713.8899999997</v>
      </c>
      <c r="L316" s="52">
        <f t="shared" si="2"/>
        <v>1541704480.2592089</v>
      </c>
    </row>
    <row r="317" spans="2:14" ht="45" x14ac:dyDescent="0.25">
      <c r="B317" s="15">
        <v>45291</v>
      </c>
      <c r="C317" s="53" t="s">
        <v>610</v>
      </c>
      <c r="D317" s="53"/>
      <c r="E317" s="54" t="s">
        <v>611</v>
      </c>
      <c r="F317" s="54" t="s">
        <v>200</v>
      </c>
      <c r="G317" s="46"/>
      <c r="H317" s="49" t="s">
        <v>283</v>
      </c>
      <c r="I317" s="46"/>
      <c r="J317" s="52"/>
      <c r="K317" s="52">
        <v>1100600</v>
      </c>
      <c r="L317" s="52">
        <f t="shared" si="2"/>
        <v>1540603880.2592089</v>
      </c>
    </row>
    <row r="318" spans="2:14" ht="45" x14ac:dyDescent="0.25">
      <c r="B318" s="15">
        <v>45291</v>
      </c>
      <c r="C318" s="53" t="s">
        <v>610</v>
      </c>
      <c r="D318" s="53"/>
      <c r="E318" s="54" t="s">
        <v>612</v>
      </c>
      <c r="F318" s="54" t="s">
        <v>200</v>
      </c>
      <c r="G318" s="46"/>
      <c r="H318" s="49" t="s">
        <v>283</v>
      </c>
      <c r="I318" s="46"/>
      <c r="J318" s="52"/>
      <c r="K318" s="52">
        <v>1825.92</v>
      </c>
      <c r="L318" s="52">
        <f t="shared" si="2"/>
        <v>1540602054.3392088</v>
      </c>
      <c r="N318" s="55"/>
    </row>
    <row r="319" spans="2:14" ht="15.75" thickBot="1" x14ac:dyDescent="0.3">
      <c r="B319" s="68" t="s">
        <v>177</v>
      </c>
      <c r="C319" s="69"/>
      <c r="D319" s="69"/>
      <c r="E319" s="69"/>
      <c r="F319" s="68"/>
      <c r="G319" s="69"/>
      <c r="H319" s="70"/>
      <c r="I319" s="69"/>
      <c r="J319" s="71">
        <f>SUM(J180:J318)</f>
        <v>119874582.43000001</v>
      </c>
      <c r="K319" s="71">
        <f>SUM(K180:K318)</f>
        <v>535589019.72000021</v>
      </c>
      <c r="L319" s="71">
        <f>+L318</f>
        <v>1540602054.3392088</v>
      </c>
    </row>
    <row r="320" spans="2:14" ht="16.5" thickTop="1" x14ac:dyDescent="0.3">
      <c r="B320" s="1"/>
      <c r="C320" s="1"/>
      <c r="D320" s="1"/>
      <c r="E320" s="1"/>
      <c r="F320" s="1"/>
      <c r="G320" s="1"/>
      <c r="H320" s="1"/>
      <c r="I320" s="1"/>
      <c r="J320" s="2"/>
      <c r="K320" s="2"/>
      <c r="L320" s="1"/>
    </row>
    <row r="321" spans="2:12" ht="15.75" x14ac:dyDescent="0.3">
      <c r="B321" s="1"/>
      <c r="C321" s="1"/>
      <c r="D321" s="1"/>
      <c r="E321" s="1"/>
      <c r="F321" s="1"/>
      <c r="G321" s="1"/>
      <c r="H321" s="1"/>
      <c r="I321" s="1"/>
      <c r="J321" s="2"/>
      <c r="K321" s="2"/>
      <c r="L321" s="33"/>
    </row>
    <row r="322" spans="2:12" ht="15.75" x14ac:dyDescent="0.3">
      <c r="B322" s="1"/>
      <c r="E322" s="1"/>
      <c r="F322" s="1"/>
      <c r="G322" s="1"/>
      <c r="H322" s="1"/>
      <c r="I322" s="1"/>
      <c r="J322" s="2"/>
    </row>
    <row r="323" spans="2:12" ht="15.75" x14ac:dyDescent="0.3">
      <c r="B323" s="1"/>
      <c r="C323" s="76" t="s">
        <v>178</v>
      </c>
      <c r="D323" s="76"/>
      <c r="E323" s="76"/>
      <c r="G323" s="1"/>
      <c r="H323" s="35" t="s">
        <v>179</v>
      </c>
      <c r="I323" s="1"/>
      <c r="K323" s="76" t="s">
        <v>179</v>
      </c>
      <c r="L323" s="76"/>
    </row>
    <row r="324" spans="2:12" ht="15.75" x14ac:dyDescent="0.3">
      <c r="B324" s="1"/>
      <c r="C324" s="77" t="s">
        <v>180</v>
      </c>
      <c r="D324" s="77"/>
      <c r="E324" s="77"/>
      <c r="G324" s="3"/>
      <c r="H324" s="36" t="s">
        <v>181</v>
      </c>
      <c r="I324" s="1"/>
      <c r="J324" s="1"/>
      <c r="K324" s="77" t="s">
        <v>182</v>
      </c>
      <c r="L324" s="77"/>
    </row>
    <row r="325" spans="2:12" ht="15.75" x14ac:dyDescent="0.3">
      <c r="B325" s="1"/>
      <c r="C325" s="74" t="s">
        <v>183</v>
      </c>
      <c r="D325" s="74"/>
      <c r="E325" s="74"/>
      <c r="G325" s="3"/>
      <c r="H325" s="3" t="s">
        <v>184</v>
      </c>
      <c r="I325" s="1"/>
      <c r="J325" s="1"/>
      <c r="K325" s="74" t="s">
        <v>185</v>
      </c>
      <c r="L325" s="74"/>
    </row>
    <row r="326" spans="2:12" ht="15.75" x14ac:dyDescent="0.3">
      <c r="B326" s="1"/>
      <c r="C326" s="1"/>
      <c r="D326" s="1"/>
      <c r="E326" s="1"/>
      <c r="F326" s="1"/>
      <c r="G326" s="1"/>
      <c r="H326" s="1"/>
      <c r="I326" s="1"/>
      <c r="J326" s="2"/>
      <c r="K326" s="2"/>
      <c r="L326" s="1"/>
    </row>
    <row r="328" spans="2:12" x14ac:dyDescent="0.25">
      <c r="L328" s="72"/>
    </row>
    <row r="329" spans="2:12" x14ac:dyDescent="0.25">
      <c r="K329" s="73"/>
    </row>
  </sheetData>
  <mergeCells count="20">
    <mergeCell ref="B175:L175"/>
    <mergeCell ref="B2:L2"/>
    <mergeCell ref="B3:L3"/>
    <mergeCell ref="B4:L4"/>
    <mergeCell ref="B5:L5"/>
    <mergeCell ref="C165:E165"/>
    <mergeCell ref="K165:L165"/>
    <mergeCell ref="C166:E166"/>
    <mergeCell ref="K166:L166"/>
    <mergeCell ref="C167:E167"/>
    <mergeCell ref="K167:L167"/>
    <mergeCell ref="B174:L174"/>
    <mergeCell ref="C325:E325"/>
    <mergeCell ref="K325:L325"/>
    <mergeCell ref="B176:L176"/>
    <mergeCell ref="B177:L177"/>
    <mergeCell ref="C323:E323"/>
    <mergeCell ref="K323:L323"/>
    <mergeCell ref="C324:E324"/>
    <mergeCell ref="K324:L324"/>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636710-785D-4C9D-BB03-6A5ECF9BB983}"/>
</file>

<file path=customXml/itemProps2.xml><?xml version="1.0" encoding="utf-8"?>
<ds:datastoreItem xmlns:ds="http://schemas.openxmlformats.org/officeDocument/2006/customXml" ds:itemID="{3CE226CA-7864-4D04-A9FD-1BE87438A919}">
  <ds:schemaRefs>
    <ds:schemaRef ds:uri="http://schemas.microsoft.com/sharepoint/v3/contenttype/forms"/>
  </ds:schemaRefs>
</ds:datastoreItem>
</file>

<file path=customXml/itemProps3.xml><?xml version="1.0" encoding="utf-8"?>
<ds:datastoreItem xmlns:ds="http://schemas.openxmlformats.org/officeDocument/2006/customXml" ds:itemID="{8D61BD42-0808-4D22-B843-F877BF1345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Maggy Villar</cp:lastModifiedBy>
  <dcterms:created xsi:type="dcterms:W3CDTF">2015-06-05T18:19:34Z</dcterms:created>
  <dcterms:modified xsi:type="dcterms:W3CDTF">2024-01-26T14:37:29Z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ies>
</file>