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DIRECTORIO COMÚN/Financiero_CEIZTUR/Documentos Billy/Departamento Financiero 2024/Portal Transparencia/Informes Financieros 2021-2024/Ingresos y egresos año 2024/"/>
    </mc:Choice>
  </mc:AlternateContent>
  <xr:revisionPtr revIDLastSave="0" documentId="8_{3F66551A-8EA0-41FC-99D2-E017181F7078}" xr6:coauthVersionLast="47" xr6:coauthVersionMax="47" xr10:uidLastSave="{00000000-0000-0000-0000-000000000000}"/>
  <bookViews>
    <workbookView xWindow="-120" yWindow="-120" windowWidth="29040" windowHeight="15720" xr2:uid="{5FFECBF9-C482-468D-8250-33B2FC6575BE}"/>
  </bookViews>
  <sheets>
    <sheet name="Junio 202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2" i="1" l="1"/>
  <c r="J192" i="1"/>
  <c r="L123" i="1"/>
  <c r="L124" i="1" s="1"/>
  <c r="L125" i="1" s="1"/>
  <c r="L126" i="1" s="1"/>
  <c r="L127" i="1" s="1"/>
  <c r="L128" i="1" s="1"/>
  <c r="L129" i="1" s="1"/>
  <c r="L130" i="1" s="1"/>
  <c r="L131" i="1" s="1"/>
  <c r="L132" i="1" s="1"/>
  <c r="L133" i="1" s="1"/>
  <c r="L134" i="1" s="1"/>
  <c r="L135" i="1" s="1"/>
  <c r="L136" i="1" s="1"/>
  <c r="L137" i="1" s="1"/>
  <c r="L138" i="1" s="1"/>
  <c r="L139" i="1" s="1"/>
  <c r="L140" i="1" s="1"/>
  <c r="L141" i="1" s="1"/>
  <c r="L142" i="1" s="1"/>
  <c r="L143" i="1" s="1"/>
  <c r="L144" i="1" s="1"/>
  <c r="L145" i="1" s="1"/>
  <c r="L146" i="1" s="1"/>
  <c r="L147" i="1" s="1"/>
  <c r="L148" i="1" s="1"/>
  <c r="L149" i="1" s="1"/>
  <c r="L150" i="1" s="1"/>
  <c r="L151" i="1" s="1"/>
  <c r="L152" i="1" s="1"/>
  <c r="L153" i="1" s="1"/>
  <c r="L154" i="1" s="1"/>
  <c r="L155" i="1" s="1"/>
  <c r="L156" i="1" s="1"/>
  <c r="L157" i="1" s="1"/>
  <c r="L158" i="1" s="1"/>
  <c r="L159" i="1" s="1"/>
  <c r="L160" i="1" s="1"/>
  <c r="L161" i="1" s="1"/>
  <c r="L162" i="1" s="1"/>
  <c r="L163" i="1" s="1"/>
  <c r="L164" i="1" s="1"/>
  <c r="L165" i="1" s="1"/>
  <c r="L166" i="1" s="1"/>
  <c r="L167" i="1" s="1"/>
  <c r="L168" i="1" s="1"/>
  <c r="L169" i="1" s="1"/>
  <c r="L170" i="1" s="1"/>
  <c r="L171" i="1" s="1"/>
  <c r="L172" i="1" s="1"/>
  <c r="L173" i="1" s="1"/>
  <c r="L174" i="1" s="1"/>
  <c r="L175" i="1" s="1"/>
  <c r="L176" i="1" s="1"/>
  <c r="L177" i="1" s="1"/>
  <c r="L178" i="1" s="1"/>
  <c r="L179" i="1" s="1"/>
  <c r="L180" i="1" s="1"/>
  <c r="L181" i="1" s="1"/>
  <c r="L182" i="1" s="1"/>
  <c r="L183" i="1" s="1"/>
  <c r="L184" i="1" s="1"/>
  <c r="L185" i="1" s="1"/>
  <c r="L186" i="1" s="1"/>
  <c r="L187" i="1" s="1"/>
  <c r="L188" i="1" s="1"/>
  <c r="L189" i="1" s="1"/>
  <c r="L190" i="1" s="1"/>
  <c r="L191" i="1" s="1"/>
  <c r="L192" i="1" s="1"/>
  <c r="L119" i="1"/>
  <c r="L120" i="1" s="1"/>
  <c r="L121" i="1" s="1"/>
  <c r="L122" i="1" s="1"/>
  <c r="B115" i="1"/>
  <c r="K102" i="1"/>
  <c r="J102" i="1"/>
  <c r="L9" i="1"/>
  <c r="L10" i="1" s="1"/>
  <c r="L11" i="1" s="1"/>
  <c r="L12" i="1" s="1"/>
  <c r="L13" i="1" s="1"/>
  <c r="L14" i="1" s="1"/>
  <c r="L15" i="1" s="1"/>
  <c r="L16" i="1" s="1"/>
  <c r="L17" i="1" s="1"/>
  <c r="L18" i="1" s="1"/>
  <c r="L19" i="1" s="1"/>
  <c r="L20" i="1" s="1"/>
  <c r="L21" i="1" s="1"/>
  <c r="L22" i="1" s="1"/>
  <c r="L23" i="1" s="1"/>
  <c r="L24" i="1" s="1"/>
  <c r="L25" i="1" s="1"/>
  <c r="L26" i="1" s="1"/>
  <c r="L27" i="1" s="1"/>
  <c r="L28" i="1" s="1"/>
  <c r="L29" i="1" s="1"/>
  <c r="L30" i="1" s="1"/>
  <c r="L31" i="1" s="1"/>
  <c r="L32" i="1" s="1"/>
  <c r="L33" i="1" s="1"/>
  <c r="L34" i="1" s="1"/>
  <c r="L35" i="1" s="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alcChain>
</file>

<file path=xl/sharedStrings.xml><?xml version="1.0" encoding="utf-8"?>
<sst xmlns="http://schemas.openxmlformats.org/spreadsheetml/2006/main" count="567" uniqueCount="322">
  <si>
    <t>INFORME DE TESORERIA</t>
  </si>
  <si>
    <t>INGRESOS Y EGRESOS</t>
  </si>
  <si>
    <t>CUENTA NO. 2400169440 (Fondo Reponible)</t>
  </si>
  <si>
    <t>Fecha</t>
  </si>
  <si>
    <t>Transferencia</t>
  </si>
  <si>
    <t>Cheque</t>
  </si>
  <si>
    <t>Referencia</t>
  </si>
  <si>
    <t>Beneficiario</t>
  </si>
  <si>
    <t>Columna1</t>
  </si>
  <si>
    <t>Descripcion</t>
  </si>
  <si>
    <t>Columna2</t>
  </si>
  <si>
    <t>Debito</t>
  </si>
  <si>
    <t>Credito</t>
  </si>
  <si>
    <t>Balance</t>
  </si>
  <si>
    <t>Balance Inicial</t>
  </si>
  <si>
    <t>935586291547</t>
  </si>
  <si>
    <t>DGII</t>
  </si>
  <si>
    <t>COBRO IMP DGII 0.15%_TRANS TUB</t>
  </si>
  <si>
    <t>4524000000034</t>
  </si>
  <si>
    <t>Empleados</t>
  </si>
  <si>
    <t>PAGOS NOMINAS NET-BANKING</t>
  </si>
  <si>
    <t>35586291547</t>
  </si>
  <si>
    <t>PAGO NOMINA TUBANCOEMPRESAS DO</t>
  </si>
  <si>
    <t>4524000075436</t>
  </si>
  <si>
    <t>IMP. 0.15-4524000000034</t>
  </si>
  <si>
    <t>935643453453</t>
  </si>
  <si>
    <t>935643452965</t>
  </si>
  <si>
    <t>935643452495</t>
  </si>
  <si>
    <t>35642991337</t>
  </si>
  <si>
    <t>CEIZTUR</t>
  </si>
  <si>
    <t>TRANSFERENCIA DE FRAULIN ANEURIS PEREZ SEG</t>
  </si>
  <si>
    <t>35642622283</t>
  </si>
  <si>
    <t>35642621854</t>
  </si>
  <si>
    <t>35642621422</t>
  </si>
  <si>
    <t>35643453453</t>
  </si>
  <si>
    <t>35643452965</t>
  </si>
  <si>
    <t>35643452495</t>
  </si>
  <si>
    <t>935642622283</t>
  </si>
  <si>
    <t>935642621854</t>
  </si>
  <si>
    <t>935642621422</t>
  </si>
  <si>
    <t>148</t>
  </si>
  <si>
    <t>CK PAGADO EN CAJA</t>
  </si>
  <si>
    <t>4524000044078</t>
  </si>
  <si>
    <t>IMP. 0.15-000000148</t>
  </si>
  <si>
    <t>35712398666</t>
  </si>
  <si>
    <t>35712398317</t>
  </si>
  <si>
    <t>35712397956</t>
  </si>
  <si>
    <t>35712291787</t>
  </si>
  <si>
    <t>35712290002</t>
  </si>
  <si>
    <t>35712289521</t>
  </si>
  <si>
    <t>935712398666</t>
  </si>
  <si>
    <t>935712398317</t>
  </si>
  <si>
    <t>935712397956</t>
  </si>
  <si>
    <t>935712291787</t>
  </si>
  <si>
    <t>935712290002</t>
  </si>
  <si>
    <t>935712289521</t>
  </si>
  <si>
    <t>35762081380</t>
  </si>
  <si>
    <t>35762080849</t>
  </si>
  <si>
    <t>35762080214</t>
  </si>
  <si>
    <t>35761973158</t>
  </si>
  <si>
    <t>35760818413</t>
  </si>
  <si>
    <t>35760817943</t>
  </si>
  <si>
    <t>35760817445</t>
  </si>
  <si>
    <t>35760735125</t>
  </si>
  <si>
    <t>35760734549</t>
  </si>
  <si>
    <t>35760734003</t>
  </si>
  <si>
    <t>35760356083</t>
  </si>
  <si>
    <t>35759403760</t>
  </si>
  <si>
    <t>35759369503</t>
  </si>
  <si>
    <t>35759369020</t>
  </si>
  <si>
    <t>35759368579</t>
  </si>
  <si>
    <t>35759368222</t>
  </si>
  <si>
    <t>935762081380</t>
  </si>
  <si>
    <t>935762080849</t>
  </si>
  <si>
    <t>935762080214</t>
  </si>
  <si>
    <t>935761973158</t>
  </si>
  <si>
    <t>935760818413</t>
  </si>
  <si>
    <t>935760817943</t>
  </si>
  <si>
    <t>935760817445</t>
  </si>
  <si>
    <t>935760735125</t>
  </si>
  <si>
    <t>935760734549</t>
  </si>
  <si>
    <t>935760734003</t>
  </si>
  <si>
    <t>935760356083</t>
  </si>
  <si>
    <t>935759403760</t>
  </si>
  <si>
    <t>935759369503</t>
  </si>
  <si>
    <t>935759369020</t>
  </si>
  <si>
    <t>935759368579</t>
  </si>
  <si>
    <t>935759368222</t>
  </si>
  <si>
    <t>4524000000021</t>
  </si>
  <si>
    <t>NOM: TRANSFERENCIA TESORERIA N</t>
  </si>
  <si>
    <t>35834371297</t>
  </si>
  <si>
    <t>35834336524</t>
  </si>
  <si>
    <t>35834303172</t>
  </si>
  <si>
    <t>35834265840</t>
  </si>
  <si>
    <t>35834185912</t>
  </si>
  <si>
    <t>35834145707</t>
  </si>
  <si>
    <t>935834371297</t>
  </si>
  <si>
    <t>935834336524</t>
  </si>
  <si>
    <t>935834303172</t>
  </si>
  <si>
    <t>935834265840</t>
  </si>
  <si>
    <t>935834185912</t>
  </si>
  <si>
    <t>935834145707</t>
  </si>
  <si>
    <t>935870361270</t>
  </si>
  <si>
    <t>935870360387</t>
  </si>
  <si>
    <t>935870359451</t>
  </si>
  <si>
    <t>935870284989</t>
  </si>
  <si>
    <t>935870284151</t>
  </si>
  <si>
    <t>935870283262</t>
  </si>
  <si>
    <t>35870361270</t>
  </si>
  <si>
    <t>35870360387</t>
  </si>
  <si>
    <t>35870359451</t>
  </si>
  <si>
    <t>35870284989</t>
  </si>
  <si>
    <t>35870284151</t>
  </si>
  <si>
    <t>35870283262</t>
  </si>
  <si>
    <t>4524000000011</t>
  </si>
  <si>
    <t>4524000000031</t>
  </si>
  <si>
    <t>4524000052646</t>
  </si>
  <si>
    <t>IMP. 0.15-4524000000031</t>
  </si>
  <si>
    <t>4524000052645</t>
  </si>
  <si>
    <t>IMP. 0.15-4524000000011</t>
  </si>
  <si>
    <t>COMISION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</si>
  <si>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</si>
  <si>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</si>
  <si>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</si>
  <si>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</si>
  <si>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</si>
  <si>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</si>
  <si>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</si>
  <si>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</si>
  <si>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</si>
  <si>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</si>
  <si>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Libramiento</t>
  </si>
  <si>
    <t>Descripción</t>
  </si>
  <si>
    <t>Débito</t>
  </si>
  <si>
    <t>Crédito</t>
  </si>
  <si>
    <t>2.2.6.3.01</t>
  </si>
  <si>
    <t>HUMANO SEGUROS S A</t>
  </si>
  <si>
    <t>Pago Factura No. 0570, correspondiente al mes de junio 2024, del Seguro Médico de Salud a los empleados del CEIZTUR.</t>
  </si>
  <si>
    <t>2.7.2.4.01, 2.7.1.2.01</t>
  </si>
  <si>
    <t>Grupo Marfa, SRL</t>
  </si>
  <si>
    <t>Pago Fact. No. 0156, Cub. No.13 Proy. No.371 Cont. No.2-2022; Mejoramiento del Malecón Santo Domingo Este.</t>
  </si>
  <si>
    <t>1621</t>
  </si>
  <si>
    <t>2.2.1.5.01</t>
  </si>
  <si>
    <t>Altice Dominicana, SA</t>
  </si>
  <si>
    <t>Pago Factura No.4896, por los servicios de renta mensual de Internet móvil para las cámaras de vídeo vigilancia instaladas en Playa Macao correspondientes al mes de mayo del 2024, según anexos.</t>
  </si>
  <si>
    <t>103091/24</t>
  </si>
  <si>
    <t>COMITE EJECUTOR DE INFRAESTRUCTURAS DE ZONAS TURISTICAS</t>
  </si>
  <si>
    <t>Ingresos correspondientes del 12 al 18/05/2024 (Vuelos Charter)</t>
  </si>
  <si>
    <t>1665</t>
  </si>
  <si>
    <t>2.2.8.7.02</t>
  </si>
  <si>
    <t>ELSA MARGARITA DE LA CRUZ MATOS</t>
  </si>
  <si>
    <t>Pago Factura No 0095, por concepto de Tramites Legales de Documentos, según anexos.</t>
  </si>
  <si>
    <t>1666</t>
  </si>
  <si>
    <t>2.2.9.2.01</t>
  </si>
  <si>
    <t>INSTITUTO DE FORMACION TURISTICA DEL CARIBE</t>
  </si>
  <si>
    <t>Pago Facturas No. 0862,0863  y 0864 correspondiente al servicio de almuerzo para los empleados del CEIZTUR, desde el 06 al 24 de mayo del 2024, según anexos.</t>
  </si>
  <si>
    <t>1667</t>
  </si>
  <si>
    <t>2.3.9.9.05</t>
  </si>
  <si>
    <t>Plásticos Viñals, SRL</t>
  </si>
  <si>
    <t>Pago factura No. 0235, Compra de Fundas Plásticas para Programa Nacional de Limpieza de playas y balnearios (PNLPB), según anexos.</t>
  </si>
  <si>
    <t>1668</t>
  </si>
  <si>
    <t>2.2.5.1.01</t>
  </si>
  <si>
    <t>CENTRO DE EXPORTACION E INVERSIONES DE LA REPUBLICA DOMINICANA</t>
  </si>
  <si>
    <t>Pago Factura No. 0056. Cesión de derecho Contrato 32-2021 por los gastos de mantenimiento del edificio del CEI-RD espacio concedido al CEIZTUR, correspondiente al mes de junio 2024.</t>
  </si>
  <si>
    <t>1669</t>
  </si>
  <si>
    <t>CARMEN ENICIA CHEVALIER DE CASADO</t>
  </si>
  <si>
    <t>Pago Factura No 0902, por concepto de Tramites Legales de Documentos, según anexos.</t>
  </si>
  <si>
    <t>1670</t>
  </si>
  <si>
    <t>2.3.9.2.01</t>
  </si>
  <si>
    <t>EDITORA CIPRIANO SRL</t>
  </si>
  <si>
    <t>Pago factura No. 0416, Compra de Carpetas para Archivar los Documentos del Departamento Financiero del CEIZTUR, según anexos.</t>
  </si>
  <si>
    <t>1671</t>
  </si>
  <si>
    <t>2.2.8.5.01</t>
  </si>
  <si>
    <t>Consultoría y Servicios Salper, SRL</t>
  </si>
  <si>
    <t>Pago factura No. 0146, Solicitud de Contratación de Servicio de Fumigación y Desinfección Para las Oficinas del CEIZTUR, según anexos.</t>
  </si>
  <si>
    <t>1672</t>
  </si>
  <si>
    <t>OFFICE TARGET S A</t>
  </si>
  <si>
    <t>Pago factura No. 0349, Adquisición de Tóneres tipo Cartuchos para Impresoras de los Departamentos del CEIZTUR, según anexos</t>
  </si>
  <si>
    <t>1673</t>
  </si>
  <si>
    <t>2.2.2.1.03</t>
  </si>
  <si>
    <t>GRUPO DIARIO LIBRE S A</t>
  </si>
  <si>
    <t>Pago factura No. 3084, Servicio de Publicación Periódico en dos Periódicos por dos días para Convocatoria a Licitación Pública Nacional con ref.: CEIZTUR-CCC-LPN-2024-0005, según anexos.</t>
  </si>
  <si>
    <t>1681</t>
  </si>
  <si>
    <t>2.7.2.4.01</t>
  </si>
  <si>
    <t>CPU Servicios, SRL</t>
  </si>
  <si>
    <t>Pago Fact. No.0098 Cub. No. 4 Proy. No. 387 Cont. No. 22-2022; Reconstrucción del Parque Duarte, Municipio San Fernando, Provincia Montecristi.</t>
  </si>
  <si>
    <t>1685</t>
  </si>
  <si>
    <t>2.7.2.1.01</t>
  </si>
  <si>
    <t>ENA INGENIERIA Y MATERIALES, SRL</t>
  </si>
  <si>
    <t>Pago Fact. No. 0002, Cub. No.2 Proy. No.407 Contrato No. 34-2023; Habilitación de la Red de Distribución de Agua Potable del Malecón de Santo Domingo Este, Provincia Santo Domingo..</t>
  </si>
  <si>
    <t>2.2.8.3.01</t>
  </si>
  <si>
    <t>Tamira Group, SRL</t>
  </si>
  <si>
    <t>Pago Fact. No. 0130. Servicios de Contratación de Estudios Médicos de preempleo para el CEIZTUR, según anexos.</t>
  </si>
  <si>
    <t>1693</t>
  </si>
  <si>
    <t>2.2.3.1.01, 2.2.4.1.01, 2.2.4.4.01, 2.2.7.2.06, 2.2.8.2.01, 2.2.8.8.01, 2.2.9.2.01, 2.3.9.9.05</t>
  </si>
  <si>
    <t>FONDO REPONIBLE INSTITUCIONAL  COMITE EJECUTOR DE INFRAESTRUCTURA DE ZONAS TURISTICAS (CEIZTUR)</t>
  </si>
  <si>
    <t>2.7.2.2.01, 2.7.2.1.01</t>
  </si>
  <si>
    <t>CIAO, SRL</t>
  </si>
  <si>
    <t>Pago Fact. No.0071, Cub. No.4, Proy. No.385, contrato No. 18-2022, Habilitación de Planta de Tratamiento Juan Dolio, San Pedro de Macorís, relanzamiento.</t>
  </si>
  <si>
    <t>2.1.1.5.03</t>
  </si>
  <si>
    <t>Indemnización económica excolaborador fallecido</t>
  </si>
  <si>
    <t>2.1.1.5.04</t>
  </si>
  <si>
    <t>Vacaciones no tomadas excolaborador fallecido</t>
  </si>
  <si>
    <t>2.1.2.2.06</t>
  </si>
  <si>
    <t>Rendimiento individual 2023 excolaborador fallecido</t>
  </si>
  <si>
    <t>2.6.8.5.01</t>
  </si>
  <si>
    <t>Jaruselsky Pérez Cuevas</t>
  </si>
  <si>
    <t>Pago Fact. No 0013. Solicitud Estudio Geotécnico del Proyecto: Malecón de Pedernales, según anexos.</t>
  </si>
  <si>
    <t>Vacaciones no tomadas excolaborador</t>
  </si>
  <si>
    <t>Sistemas &amp; Tecnología, SRL</t>
  </si>
  <si>
    <t>Pago Fact. No. 0404. Compra de Fundas Plásticas para Programa Nacional de Limpieza de playas y balnearios (PNLPB), según anexos.</t>
  </si>
  <si>
    <t>2.6.1.3.01</t>
  </si>
  <si>
    <t>Centroxpert STE, SRL</t>
  </si>
  <si>
    <t>Pago Fact. No. 3313. Adquisición Accesorios Tecnológicos para los Distintos Departamentos de esta Institución, según anexos.</t>
  </si>
  <si>
    <t>Editora Listin Diario, SA</t>
  </si>
  <si>
    <t>Pago Fact. No. 9758. Servicio de Publicación Periódico en dos Periódicos por dos días para Convocatoria a Licitación Pública Nacional con ref.: CEIZTUR-CCC-LPN-2024-0005, según anexos.</t>
  </si>
  <si>
    <t>KELVIN ROSAURY JIMENEZ TEJEDA</t>
  </si>
  <si>
    <t>Pago Factura No 0031, por concepto de Tramites Legales de Documentos, según anexos.</t>
  </si>
  <si>
    <t>2.3.2.3.01</t>
  </si>
  <si>
    <t>MJP Promotion Group, SRL</t>
  </si>
  <si>
    <t>Pago Fact. No. 0469. Adquisición de Uniformes del Programa Nacional de Limpieza de Playas y Balnearios (PNLPB) 2do trimestre, según anexos.</t>
  </si>
  <si>
    <t>ESTRELLA ROSA SOSA</t>
  </si>
  <si>
    <t>Pago Factura No 0173, por concepto de Tramites Legales de Documentos, según anexos.</t>
  </si>
  <si>
    <t>Pago Factura No. 0913, por concepto de Tramites Legales de Documentos, según anexos.</t>
  </si>
  <si>
    <t>Pago Factura No. 0174, por concepto de Tramites Legales de Documentos, según anexos.</t>
  </si>
  <si>
    <t>2.3.1.1.01</t>
  </si>
  <si>
    <t>Laboratorios Orbis, SA</t>
  </si>
  <si>
    <t>Pago Fact. No. 2892. Servicio Contratación de Agua para el Consumo Humano hasta agotar monto contratado, según anexos.</t>
  </si>
  <si>
    <t>1751</t>
  </si>
  <si>
    <t>2.1.1.1.01, 2.1.5.1.01, 2.1.5.2.01, 2.1.5.3.01</t>
  </si>
  <si>
    <t>Nómina fija mes de junio 2024</t>
  </si>
  <si>
    <t>1753</t>
  </si>
  <si>
    <t>2.1.1.2.08, 2.1.5.1.01, 2.1.5.2.01, 2.1.5.3.01</t>
  </si>
  <si>
    <t>Nómina temporales mes de junio 2024</t>
  </si>
  <si>
    <t>1755</t>
  </si>
  <si>
    <t>2.1.1.2.05, 2.1.5.1.01, 2.1.5.2.01, 2.1.5.3.01</t>
  </si>
  <si>
    <t>Nómina periodo probatorio mes de junio 2024</t>
  </si>
  <si>
    <t>1757</t>
  </si>
  <si>
    <t>2.1.1.3.01, 2.1.5.1.01, 2.1.5.2.01, 2.1.5.3.01</t>
  </si>
  <si>
    <t>Nómina tramite de pensión mes de junio 2024</t>
  </si>
  <si>
    <t>1759</t>
  </si>
  <si>
    <t>2.1.2.2.05</t>
  </si>
  <si>
    <t>Nómina militar mes de junio 2024</t>
  </si>
  <si>
    <t>1770</t>
  </si>
  <si>
    <t>2.1.1.2.11, 2.1.5.1.01, 2.1.5.2.01, 2.1.5.3.01</t>
  </si>
  <si>
    <t>Nómina interinato junio 2024</t>
  </si>
  <si>
    <t>1776</t>
  </si>
  <si>
    <t>BANCO DE RESERVA DE LA REP. DOM. BANCO SERVICIOS MULTIPLES, SA</t>
  </si>
  <si>
    <t>Cesión de crédito según acto No. 222/2024, pago Fact. No. 0013, Cub. No 8 Proy. No.379 Contrato No. 13-2022; Reconstrucción de las Infraestructuras Recreativas del Malecón de San Pedro de Macorís.</t>
  </si>
  <si>
    <t>XIOMARA DEL CARMEN MARMOLEJOS ACOSTA</t>
  </si>
  <si>
    <t>Pago Factura No.0081, por el Alquiler de un inmueble que aloja oficinas de la policía de Turismo Politur, correspondiente al mes de Junio 2024.</t>
  </si>
  <si>
    <t>2.1.1.2.06</t>
  </si>
  <si>
    <t>Nomina brigadistas sargazo junio 2024.</t>
  </si>
  <si>
    <t>2.2.1.3.01</t>
  </si>
  <si>
    <t>COMPANIA DOMINICANA DE TELEFONOS C POR A</t>
  </si>
  <si>
    <t>Pago Factura No. 5802, por Servicios de Renta Mensual de las Flotas del CEIZTUR, correspondiente al mes de mayo del año 2024.</t>
  </si>
  <si>
    <t>Consorcio Malecón Santa Bárbara</t>
  </si>
  <si>
    <t>Pago fact. No. 0015, Cub. No.7 Proy. No. 377 Cont. No. 9-2022; Mejoramiento del Drenaje Pluvial y Obras Complementarias, Malecón Santa Barbara; Lote 2: Mejoramiento del tramo Oeste del Malecón Santa Barbara, Samaná.</t>
  </si>
  <si>
    <t>Nomina brigadistas junio 2024.</t>
  </si>
  <si>
    <t>2.3.9.9.04</t>
  </si>
  <si>
    <t>Pago Factura No. 0470; Adquisición de Chalecos reflectores para uso del personal del CEIZTUR, segun anexos.</t>
  </si>
  <si>
    <t>Cros Publicidad, SRL</t>
  </si>
  <si>
    <t>Pago Factura No.1044; Adquisición de Tazas para uso en Actividad de Integración de la Institución, segun anexos.</t>
  </si>
  <si>
    <t>Pago Fact. No. 3017; Servicio Contratación de Agua para el Consumo Humano hasta agotar monto contratado, segun anexos.</t>
  </si>
  <si>
    <t>2.2.5.4.01</t>
  </si>
  <si>
    <t>Daf Trading, SRL</t>
  </si>
  <si>
    <t>Pago factura No. 1714, Contratación de Servicio de Grúas para Traslado de los Equipos del Programa (PNLPB), según anexos.</t>
  </si>
  <si>
    <t>2.2.7.2.06</t>
  </si>
  <si>
    <t>Agencia Bella, SAS.</t>
  </si>
  <si>
    <t>Pago Fact. No. 0020; Contratación de Servicio de Mantenimiento Preventivo y Correctivo para Motocicleta Utilizada para Mensajería Externa del CEIZTUR, segun anexos.</t>
  </si>
  <si>
    <t>Viamar, SA</t>
  </si>
  <si>
    <t>Pago facturas No.0701-0707-764-0838-0869-0902-0952-0953  , Servicio de Mantenimiento para las Unidades Vehiculares en Garantía que fueron adquiridas para POLITUR, según anexos.</t>
  </si>
  <si>
    <t>CONORCORP, SRL</t>
  </si>
  <si>
    <t>Pago Factura No.0102, Cub. No.6; Proy No. 332 cont. No. 6-2020; Reconstrucción de los Accesos Ramal Viva y Ramal Los Nómadas, Playa Coson, Provincia Samaná.</t>
  </si>
  <si>
    <t>HEMS, SRL</t>
  </si>
  <si>
    <t>Pago factura No. 0028, Adquisición de Uniformes del Programa Nacional de Limpieza de Playas y Balnearios (PNLPB) 2do trimestre, según anexos.</t>
  </si>
  <si>
    <t>1863</t>
  </si>
  <si>
    <t>Montval Ingeniería, SRL</t>
  </si>
  <si>
    <t>Pago Fact.No.0087 y 0088, Cub. No.6 y final mas devolucion de vicios ocultos, Proy. No.395 Cont. No. 09-2023; Reconstrucción de las Calles en la Zona Urbana, Municipio de Las Terrenas, Provincia Samaná (Relanzamiento).</t>
  </si>
  <si>
    <t>103097/24</t>
  </si>
  <si>
    <t>Ingresos correspondientes del 01 al 15/05/2024 (Vuelos Regulares)</t>
  </si>
  <si>
    <t>103108/24</t>
  </si>
  <si>
    <t>Ingresos correspondientes del 19 al 25/05/2024 (Vuelos Charter)</t>
  </si>
  <si>
    <t>Pago Facturas No. 0868,0869 y 0870, Correspondiente al servicio de almuerzo para los empleados del CEIZTUR, desde el 27  de mayo al 14 de junio del 2024, según anexos.</t>
  </si>
  <si>
    <t>2.1.2.2.03</t>
  </si>
  <si>
    <t>Nómina horas extras mayo 2024</t>
  </si>
  <si>
    <t>2.7.1.2.01</t>
  </si>
  <si>
    <t>Pago Fact. No. 0157, Cub. No.14 Proy. No.371 Cont. No.2-2022; Mejoramiento del Malecón Santo Domingo Este.</t>
  </si>
  <si>
    <t>2.7.2.7.01, 2.7.2.1.01, 2.7.2.2.01, 2.7.1.2.01</t>
  </si>
  <si>
    <t>Prodicon, SRL</t>
  </si>
  <si>
    <t>Pago fact. No. 0112, Cub. No. 6 Proy. No. 360 Cont. No. 45-2021; Reconstrucción de la Plaza de vendedores y Habilitación de Acceso Peatonal a la Playa Las Galeras, Provincia Samaná.</t>
  </si>
  <si>
    <t>103119/24</t>
  </si>
  <si>
    <t>Ingresos correspondientes del 26/05/2024 al 01/06/2024 (Vuelos Charter)</t>
  </si>
  <si>
    <t>103133/24</t>
  </si>
  <si>
    <t>Ingresos correspondientes del 02/ al 08/06/2024 (Vuelos Charter)</t>
  </si>
  <si>
    <t>2.2.4.4.01</t>
  </si>
  <si>
    <t>Consorcio de Tarjetas Dominicanas, S.A</t>
  </si>
  <si>
    <t>Pago Factura No. 8787, correspondiente al Recargo del Pase Rápido de la Flotilla Vehicular del CEIZTUR, según anexos.</t>
  </si>
  <si>
    <t>2.7.2.4.01, 2.2.8.7.01, 2.7.2.4.02, 2.7.2.1.01</t>
  </si>
  <si>
    <t>ICONSTA INMOBILIARIA Y CONSTRUCTORA TAVERAS CASTILLO, SRL</t>
  </si>
  <si>
    <t>Pago Avance del 20% del monto RD$79,855,074.95, Contrato No. 9-2024. Reconstrucción de las Calles del Casco Urbano en el Municipio San Felipe, Provincia Puerto Plata.</t>
  </si>
  <si>
    <t>Pago Fact. No. 0872, Correspondiente al Servicio de Almuerzo para los Empleados del CEIZTUR, desde el 17 al 21 de junio del 2024, según anexos.</t>
  </si>
  <si>
    <t>Freddy Bolivar De Jesus Almonte Brito</t>
  </si>
  <si>
    <t>Pago Fact. No 0984, por concepto de Tramites Legales de Documentos, según anexos.</t>
  </si>
  <si>
    <t>Malespin Constructora, SRL</t>
  </si>
  <si>
    <t>Pago Fact. No. 0263, Cub. No.4, Proy. No. 394, Contrato No. 07-2023; Reconstrucción del Parque Nacional Submarino La Caleta, Provincia Santo Domingo.</t>
  </si>
  <si>
    <t>Alconci Ingeniería, SRL</t>
  </si>
  <si>
    <t>Pago Fact. No. 0010, Cub. No.4, Proy. No. 400 contrato No.21-2023; Construcción de Estacionamiento Vehicular para Visitantes de la Playa Bayahíbe, Provincia La Altagracia</t>
  </si>
  <si>
    <t>2.2.5.9.01</t>
  </si>
  <si>
    <t>Inversiones Express, SRL</t>
  </si>
  <si>
    <t>Pago factura No. 0127, Adquisición de Licencias de Software y Renovación para los Colaboradores de la Institución, según anexos.</t>
  </si>
  <si>
    <t>Mattar Consulting, SRL</t>
  </si>
  <si>
    <t>Pago factura No. 0250, Adquisición de Licencias de Software y Renovación para los Colaboradores de la Institución, según anexos.</t>
  </si>
  <si>
    <t>2.7.1.2.01, 2.7.2.4.01</t>
  </si>
  <si>
    <t>Consorcio PPNorte</t>
  </si>
  <si>
    <t>Pago Fact. No.0001, Cub. No.1; Proy. No.373 Contrato No. 7-2022; Mejoramiento del Frente Costero de la Playa Sosua, Provincia Puerto Plata (Plaza Norte) Lote 2.</t>
  </si>
  <si>
    <t>Codom, SRL</t>
  </si>
  <si>
    <t>Pago cub. No.1, proy. No.397, fact. No.0022, contrato No.18-2023. Construcción de Plaza Multiuso en el municipio de Santa Cruz, Provincia El Seibo.</t>
  </si>
  <si>
    <t>ARQUICONSTRUSA S A</t>
  </si>
  <si>
    <t>Pago Fact. No. 0007, Cub. No.7 Proy. No.389, Contrato No. 28-2022; Reconstrucción Vía de Acceso al Salto de Aguas Blancas, Municipio de Constanza, La Vega.</t>
  </si>
  <si>
    <t>Constructora Pontevedra SRL</t>
  </si>
  <si>
    <t>Pago cub. No.1, proy. No.399, fact. No.0175, Contrato No. 23-2023; Mejoramiento del entorno del Balneario Boca de Cachón, Provincia Independencia, Relanzamiento.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</si>
</sst>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_-;\-* #,##0.00_-;_-* &quot;-&quot;??_-;_-@_-"/>
  </numFmts>
  <fonts count="8" x14ac:knownFonts="1">
    <font>
      <sz val="11"/>
      <color theme="1"/>
      <name val="Aptos Narrow"/>
      <family val="2"/>
      <scheme val="minor"/>
    </font>
    <font>
      <sz val="11"/>
      <color theme="1"/>
      <name val="Aptos Narrow"/>
      <family val="2"/>
      <scheme val="minor"/>
    </font>
    <font>
      <sz val="12"/>
      <color theme="1"/>
      <name val="Palatino Linotype"/>
      <family val="1"/>
    </font>
    <font>
      <sz val="12"/>
      <color theme="1"/>
      <name val="Aptos Narrow"/>
      <family val="2"/>
      <scheme val="minor"/>
    </font>
    <font>
      <b/>
      <sz val="12"/>
      <color theme="1"/>
      <name val="Palatino Linotype"/>
      <family val="1"/>
    </font>
    <font>
      <sz val="12"/>
      <color indexed="8"/>
      <name val="Palatino Linotype"/>
      <family val="1"/>
    </font>
    <font>
      <sz val="12"/>
      <name val="Palatino Linotype"/>
      <family val="1"/>
    </font>
    <font>
      <sz val="12"/>
      <name val="Aptos Narrow"/>
      <family val="2"/>
      <scheme val="minor"/>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uble">
        <color indexed="64"/>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77">
    <xf numFmtId="0" fontId="0" fillId="0" borderId="0" xfId="0"/>
    <xf numFmtId="0" fontId="2" fillId="0" borderId="0" xfId="0" applyFont="1"/>
    <xf numFmtId="43" fontId="2" fillId="0" borderId="0" xfId="1" applyFont="1"/>
    <xf numFmtId="0" fontId="3" fillId="0" borderId="0" xfId="0" applyFont="1"/>
    <xf numFmtId="0" fontId="4" fillId="0" borderId="0" xfId="0" applyFont="1" applyAlignment="1">
      <alignment horizontal="center"/>
    </xf>
    <xf numFmtId="17" fontId="4" fillId="0" borderId="0" xfId="0" applyNumberFormat="1" applyFont="1" applyAlignment="1">
      <alignment horizontal="center"/>
    </xf>
    <xf numFmtId="0" fontId="4" fillId="2" borderId="1" xfId="0" applyFont="1" applyFill="1" applyBorder="1" applyAlignment="1">
      <alignment horizontal="center"/>
    </xf>
    <xf numFmtId="43" fontId="4" fillId="2" borderId="1" xfId="1" applyFont="1" applyFill="1" applyBorder="1" applyAlignment="1">
      <alignment horizontal="center"/>
    </xf>
    <xf numFmtId="14" fontId="2" fillId="0" borderId="2" xfId="0" applyNumberFormat="1" applyFont="1" applyBorder="1" applyAlignment="1">
      <alignment horizontal="right"/>
    </xf>
    <xf numFmtId="0" fontId="2" fillId="0" borderId="3" xfId="0" applyFont="1" applyBorder="1"/>
    <xf numFmtId="0" fontId="3" fillId="0" borderId="3" xfId="0" applyFont="1" applyBorder="1"/>
    <xf numFmtId="0" fontId="4" fillId="0" borderId="3" xfId="0" applyFont="1" applyBorder="1" applyAlignment="1">
      <alignment horizontal="left"/>
    </xf>
    <xf numFmtId="43" fontId="2" fillId="0" borderId="3" xfId="1" applyFont="1" applyBorder="1"/>
    <xf numFmtId="43" fontId="2" fillId="3" borderId="4" xfId="1" applyFont="1" applyFill="1" applyBorder="1"/>
    <xf numFmtId="43" fontId="2" fillId="0" borderId="1" xfId="1" applyFont="1" applyBorder="1"/>
    <xf numFmtId="2" fontId="3" fillId="0" borderId="0" xfId="0" applyNumberFormat="1" applyFont="1"/>
    <xf numFmtId="14" fontId="5" fillId="0" borderId="1" xfId="0" applyNumberFormat="1" applyFont="1" applyBorder="1" applyAlignment="1">
      <alignment horizontal="right" vertical="center"/>
    </xf>
    <xf numFmtId="0" fontId="2" fillId="0" borderId="1" xfId="0" applyFont="1" applyBorder="1" applyAlignment="1">
      <alignment horizontal="right"/>
    </xf>
    <xf numFmtId="0" fontId="2" fillId="0" borderId="1" xfId="0" applyFont="1" applyBorder="1" applyAlignment="1">
      <alignment horizontal="center"/>
    </xf>
    <xf numFmtId="0" fontId="2" fillId="0" borderId="1" xfId="0" applyFont="1" applyBorder="1"/>
    <xf numFmtId="43" fontId="2" fillId="0" borderId="1" xfId="1" applyFont="1" applyFill="1" applyBorder="1"/>
    <xf numFmtId="43" fontId="2" fillId="0" borderId="1" xfId="0" applyNumberFormat="1" applyFont="1" applyBorder="1"/>
    <xf numFmtId="0" fontId="2" fillId="3" borderId="1" xfId="0" applyFont="1" applyFill="1" applyBorder="1" applyAlignment="1">
      <alignment horizontal="center" wrapText="1"/>
    </xf>
    <xf numFmtId="0" fontId="6" fillId="0" borderId="0" xfId="0" applyFont="1"/>
    <xf numFmtId="0" fontId="6" fillId="0" borderId="1" xfId="0" applyFont="1" applyBorder="1" applyAlignment="1">
      <alignment horizontal="right"/>
    </xf>
    <xf numFmtId="0" fontId="6" fillId="0" borderId="1" xfId="0" applyFont="1" applyBorder="1"/>
    <xf numFmtId="43" fontId="6" fillId="0" borderId="1" xfId="1" applyFont="1" applyBorder="1"/>
    <xf numFmtId="0" fontId="7" fillId="0" borderId="0" xfId="0" applyFont="1"/>
    <xf numFmtId="14" fontId="2" fillId="0" borderId="1" xfId="0" applyNumberFormat="1" applyFont="1" applyBorder="1" applyAlignment="1">
      <alignment horizontal="right"/>
    </xf>
    <xf numFmtId="0" fontId="2" fillId="3" borderId="1" xfId="0" applyFont="1" applyFill="1" applyBorder="1" applyAlignment="1">
      <alignment horizontal="center"/>
    </xf>
    <xf numFmtId="39" fontId="6" fillId="0" borderId="1" xfId="1" applyNumberFormat="1" applyFont="1" applyFill="1" applyBorder="1" applyAlignment="1">
      <alignment horizontal="right"/>
    </xf>
    <xf numFmtId="0" fontId="4" fillId="2" borderId="5" xfId="0" applyFont="1" applyFill="1" applyBorder="1" applyAlignment="1">
      <alignment horizontal="center" wrapText="1"/>
    </xf>
    <xf numFmtId="0" fontId="2" fillId="2" borderId="0" xfId="0" applyFont="1" applyFill="1"/>
    <xf numFmtId="43" fontId="4" fillId="2" borderId="6" xfId="1" applyFont="1" applyFill="1" applyBorder="1"/>
    <xf numFmtId="43" fontId="4" fillId="2" borderId="6" xfId="0" applyNumberFormat="1" applyFont="1" applyFill="1" applyBorder="1"/>
    <xf numFmtId="43" fontId="2" fillId="0" borderId="0" xfId="0" applyNumberFormat="1" applyFont="1"/>
    <xf numFmtId="0" fontId="4" fillId="0" borderId="5" xfId="0" applyFont="1" applyBorder="1" applyAlignment="1">
      <alignment horizontal="center"/>
    </xf>
    <xf numFmtId="0" fontId="4" fillId="0" borderId="5" xfId="0" applyFont="1" applyBorder="1" applyAlignment="1">
      <alignment horizontal="center"/>
    </xf>
    <xf numFmtId="0" fontId="2" fillId="0" borderId="0" xfId="0" applyFont="1" applyAlignment="1">
      <alignment horizontal="center"/>
    </xf>
    <xf numFmtId="0" fontId="4" fillId="0" borderId="0" xfId="0" applyFont="1" applyAlignment="1">
      <alignment horizontal="center"/>
    </xf>
    <xf numFmtId="0" fontId="2" fillId="0" borderId="0" xfId="0" applyFont="1" applyAlignment="1">
      <alignment horizontal="center"/>
    </xf>
    <xf numFmtId="0" fontId="4" fillId="2" borderId="7" xfId="0" applyFont="1" applyFill="1" applyBorder="1" applyAlignment="1">
      <alignment horizontal="center"/>
    </xf>
    <xf numFmtId="43" fontId="4" fillId="2" borderId="7" xfId="1" applyFont="1" applyFill="1" applyBorder="1" applyAlignment="1">
      <alignment horizontal="center"/>
    </xf>
    <xf numFmtId="14" fontId="2" fillId="0" borderId="2" xfId="0" applyNumberFormat="1" applyFont="1" applyBorder="1"/>
    <xf numFmtId="0" fontId="2" fillId="0" borderId="3" xfId="0" applyFont="1" applyBorder="1" applyAlignment="1">
      <alignment horizontal="center"/>
    </xf>
    <xf numFmtId="0" fontId="2" fillId="0" borderId="3" xfId="0" applyFont="1" applyBorder="1" applyAlignment="1">
      <alignment horizontal="left" wrapText="1"/>
    </xf>
    <xf numFmtId="43" fontId="3" fillId="0" borderId="0" xfId="0" applyNumberFormat="1" applyFont="1"/>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1" xfId="0" applyFont="1" applyBorder="1" applyAlignment="1">
      <alignment horizontal="left" wrapText="1"/>
    </xf>
    <xf numFmtId="14" fontId="5" fillId="0" borderId="1" xfId="0" applyNumberFormat="1" applyFont="1" applyBorder="1" applyAlignment="1">
      <alignment horizontal="left" vertical="center" wrapText="1"/>
    </xf>
    <xf numFmtId="43" fontId="2" fillId="0" borderId="1" xfId="1" applyFont="1" applyBorder="1" applyAlignment="1">
      <alignment vertical="center"/>
    </xf>
    <xf numFmtId="43" fontId="2" fillId="3" borderId="1" xfId="1" applyFont="1" applyFill="1" applyBorder="1" applyAlignment="1">
      <alignment vertical="center"/>
    </xf>
    <xf numFmtId="0" fontId="2" fillId="0" borderId="1" xfId="0" applyFont="1" applyBorder="1" applyAlignment="1">
      <alignment horizontal="left" vertical="center" wrapText="1"/>
    </xf>
    <xf numFmtId="0" fontId="2" fillId="0" borderId="8" xfId="0" applyFont="1" applyBorder="1" applyAlignment="1">
      <alignment horizontal="center" vertical="center"/>
    </xf>
    <xf numFmtId="0" fontId="2" fillId="0" borderId="8" xfId="0" applyFont="1" applyBorder="1" applyAlignment="1">
      <alignment vertical="center"/>
    </xf>
    <xf numFmtId="0" fontId="2" fillId="0" borderId="8" xfId="0" applyFont="1" applyBorder="1" applyAlignment="1">
      <alignment vertical="center" wrapText="1"/>
    </xf>
    <xf numFmtId="0" fontId="2" fillId="0" borderId="8" xfId="0" applyFont="1" applyBorder="1" applyAlignment="1">
      <alignment horizontal="left" wrapText="1"/>
    </xf>
    <xf numFmtId="14" fontId="5" fillId="0" borderId="8" xfId="0" applyNumberFormat="1" applyFont="1" applyBorder="1" applyAlignment="1">
      <alignment horizontal="left" vertical="center" wrapText="1"/>
    </xf>
    <xf numFmtId="43" fontId="2" fillId="0" borderId="8" xfId="1" applyFont="1" applyBorder="1" applyAlignment="1">
      <alignment vertical="center"/>
    </xf>
    <xf numFmtId="43" fontId="2" fillId="3" borderId="8" xfId="1" applyFont="1" applyFill="1" applyBorder="1" applyAlignment="1">
      <alignment vertical="center"/>
    </xf>
    <xf numFmtId="14" fontId="5" fillId="0" borderId="9" xfId="0" applyNumberFormat="1" applyFont="1" applyBorder="1" applyAlignment="1">
      <alignment horizontal="right" vertical="center"/>
    </xf>
    <xf numFmtId="0" fontId="2" fillId="0" borderId="9" xfId="0" applyFont="1" applyBorder="1" applyAlignment="1">
      <alignment horizontal="center"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left" vertical="center" wrapText="1"/>
    </xf>
    <xf numFmtId="0" fontId="2" fillId="0" borderId="9" xfId="0" applyFont="1" applyBorder="1" applyAlignment="1">
      <alignment horizontal="left" wrapText="1"/>
    </xf>
    <xf numFmtId="14" fontId="5" fillId="0" borderId="9" xfId="0" applyNumberFormat="1" applyFont="1" applyBorder="1" applyAlignment="1">
      <alignment horizontal="left" vertical="center" wrapText="1"/>
    </xf>
    <xf numFmtId="43" fontId="2" fillId="0" borderId="9" xfId="1" applyFont="1" applyBorder="1" applyAlignment="1">
      <alignment vertical="center"/>
    </xf>
    <xf numFmtId="43" fontId="2" fillId="3" borderId="9" xfId="1" applyFont="1" applyFill="1" applyBorder="1" applyAlignment="1">
      <alignment vertical="center"/>
    </xf>
    <xf numFmtId="43" fontId="5" fillId="0" borderId="1" xfId="0" applyNumberFormat="1" applyFont="1" applyBorder="1" applyAlignment="1">
      <alignment vertical="center"/>
    </xf>
    <xf numFmtId="164" fontId="3" fillId="0" borderId="0" xfId="0" applyNumberFormat="1" applyFont="1"/>
    <xf numFmtId="0" fontId="4" fillId="2" borderId="5" xfId="0" applyFont="1" applyFill="1" applyBorder="1" applyAlignment="1">
      <alignment horizontal="center" vertical="center" wrapText="1"/>
    </xf>
    <xf numFmtId="0" fontId="2" fillId="2" borderId="0" xfId="0" applyFont="1" applyFill="1" applyAlignment="1">
      <alignment vertical="center"/>
    </xf>
    <xf numFmtId="43" fontId="4" fillId="2" borderId="6" xfId="1" applyFont="1" applyFill="1" applyBorder="1" applyAlignment="1">
      <alignment vertical="center"/>
    </xf>
    <xf numFmtId="43" fontId="3" fillId="0" borderId="0" xfId="1" applyFont="1"/>
  </cellXfs>
  <cellStyles count="2">
    <cellStyle name="Millares" xfId="1" builtinId="3"/>
    <cellStyle name="Normal" xfId="0" builtinId="0"/>
  </cellStyles>
  <dxfs count="15">
    <dxf>
      <font>
        <b val="0"/>
        <i val="0"/>
        <strike val="0"/>
        <condense val="0"/>
        <extend val="0"/>
        <outline val="0"/>
        <shadow val="0"/>
        <u val="none"/>
        <vertAlign val="baseline"/>
        <sz val="12"/>
        <color theme="1"/>
        <name val="Palatino Linotype"/>
        <family val="1"/>
        <scheme val="none"/>
      </font>
      <numFmt numFmtId="35" formatCode="_(* #,##0.00_);_(* \(#,##0.00\);_(*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Palatino Linotype"/>
        <family val="1"/>
        <scheme val="none"/>
      </font>
      <numFmt numFmtId="166" formatCode="#,##0.00;\-#,##0.00"/>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fill>
        <patternFill patternType="solid">
          <fgColor indexed="64"/>
          <bgColor theme="0"/>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font>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Palatino Linotype"/>
        <family val="1"/>
        <scheme val="none"/>
      </font>
      <numFmt numFmtId="165" formatCode="dd/mm/yyyy"/>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border outline="0">
        <bottom style="thin">
          <color rgb="FF000000"/>
        </bottom>
      </border>
    </dxf>
    <dxf>
      <border outline="0">
        <top style="thin">
          <color rgb="FF000000"/>
        </top>
        <bottom style="thin">
          <color rgb="FF000000"/>
        </bottom>
      </border>
    </dxf>
    <dxf>
      <font>
        <strike val="0"/>
        <outline val="0"/>
        <shadow val="0"/>
        <u val="none"/>
        <vertAlign val="baseline"/>
        <sz val="12"/>
        <family val="1"/>
      </font>
    </dxf>
    <dxf>
      <font>
        <b/>
        <i val="0"/>
        <strike val="0"/>
        <condense val="0"/>
        <extend val="0"/>
        <outline val="0"/>
        <shadow val="0"/>
        <u val="none"/>
        <vertAlign val="baseline"/>
        <sz val="12"/>
        <color theme="1"/>
        <name val="Palatino Linotype"/>
        <family val="1"/>
        <scheme val="none"/>
      </font>
      <fill>
        <patternFill patternType="solid">
          <fgColor indexed="64"/>
          <bgColor theme="4" tint="0.39997558519241921"/>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387827</xdr:colOff>
      <xdr:row>0</xdr:row>
      <xdr:rowOff>140654</xdr:rowOff>
    </xdr:from>
    <xdr:to>
      <xdr:col>5</xdr:col>
      <xdr:colOff>2166144</xdr:colOff>
      <xdr:row>4</xdr:row>
      <xdr:rowOff>3176</xdr:rowOff>
    </xdr:to>
    <xdr:pic>
      <xdr:nvPicPr>
        <xdr:cNvPr id="2" name="Picture 1">
          <a:extLst>
            <a:ext uri="{FF2B5EF4-FFF2-40B4-BE49-F238E27FC236}">
              <a16:creationId xmlns:a16="http://schemas.microsoft.com/office/drawing/2014/main" id="{1B75A005-BFE5-4232-84E4-A477480E1D9E}"/>
            </a:ext>
          </a:extLst>
        </xdr:cNvPr>
        <xdr:cNvPicPr/>
      </xdr:nvPicPr>
      <xdr:blipFill rotWithShape="1">
        <a:blip xmlns:r="http://schemas.openxmlformats.org/officeDocument/2006/relationships" r:embed="rId1"/>
        <a:srcRect l="21147" t="21357" r="20430" b="67487"/>
        <a:stretch/>
      </xdr:blipFill>
      <xdr:spPr bwMode="auto">
        <a:xfrm>
          <a:off x="559277" y="140654"/>
          <a:ext cx="6312217" cy="776922"/>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1</xdr:col>
      <xdr:colOff>273367</xdr:colOff>
      <xdr:row>110</xdr:row>
      <xdr:rowOff>64929</xdr:rowOff>
    </xdr:from>
    <xdr:to>
      <xdr:col>5</xdr:col>
      <xdr:colOff>1764505</xdr:colOff>
      <xdr:row>114</xdr:row>
      <xdr:rowOff>70643</xdr:rowOff>
    </xdr:to>
    <xdr:pic>
      <xdr:nvPicPr>
        <xdr:cNvPr id="3" name="Picture 1">
          <a:extLst>
            <a:ext uri="{FF2B5EF4-FFF2-40B4-BE49-F238E27FC236}">
              <a16:creationId xmlns:a16="http://schemas.microsoft.com/office/drawing/2014/main" id="{397F27C2-9339-4165-8B89-38823775309F}"/>
            </a:ext>
          </a:extLst>
        </xdr:cNvPr>
        <xdr:cNvPicPr/>
      </xdr:nvPicPr>
      <xdr:blipFill rotWithShape="1">
        <a:blip xmlns:r="http://schemas.openxmlformats.org/officeDocument/2006/relationships" r:embed="rId1"/>
        <a:srcRect l="21147" t="21357" r="20430" b="67487"/>
        <a:stretch/>
      </xdr:blipFill>
      <xdr:spPr bwMode="auto">
        <a:xfrm>
          <a:off x="444817" y="25229979"/>
          <a:ext cx="6025038" cy="920114"/>
        </a:xfrm>
        <a:prstGeom prst="rect">
          <a:avLst/>
        </a:prstGeom>
        <a:ln>
          <a:noFill/>
        </a:ln>
        <a:extLst>
          <a:ext uri="{53640926-AAD7-44D8-BBD7-CCE9431645EC}">
            <a14:shadowObscured xmlns:a14="http://schemas.microsoft.com/office/drawing/2010/main"/>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116DFA3-CAB4-4F85-8A75-8C8D66000A7E}" name="Tabla1345798102345678911121314345678" displayName="Tabla1345798102345678911121314345678" ref="B7:L101" totalsRowShown="0" headerRowDxfId="14" dataDxfId="13" headerRowBorderDxfId="11" tableBorderDxfId="12" headerRowCellStyle="Millares">
  <tableColumns count="11">
    <tableColumn id="1" xr3:uid="{6D5E0155-4FCE-4F4D-B85C-5A350C1FFDC9}" name="Fecha" dataDxfId="10"/>
    <tableColumn id="2" xr3:uid="{6B28A6A8-4C34-4BD6-AABD-9760A02989B1}" name="Transferencia" dataDxfId="9"/>
    <tableColumn id="3" xr3:uid="{BC5C39C3-A329-4567-862C-457A1F692539}" name="Cheque" dataDxfId="8"/>
    <tableColumn id="4" xr3:uid="{354DC6E4-6E0F-498A-B6E9-54F44A2560F9}" name="Referencia" dataDxfId="7"/>
    <tableColumn id="5" xr3:uid="{8ADA9E8E-0CAE-407A-88A1-8682B22836A2}" name="Beneficiario" dataDxfId="6"/>
    <tableColumn id="6" xr3:uid="{BB095A86-F4F6-4143-ABDB-C97E387F589A}" name="Columna1" dataDxfId="5"/>
    <tableColumn id="7" xr3:uid="{89747D02-21A7-44E6-9B4D-6A914A9A4F8B}" name="Descripcion" dataDxfId="4"/>
    <tableColumn id="8" xr3:uid="{091F8F6D-7933-4CCB-BE49-6B31B1CDE11A}" name="Columna2" dataDxfId="3"/>
    <tableColumn id="9" xr3:uid="{A5BF4933-B167-447C-8060-E9AD68BDF467}" name="Debito" dataDxfId="2" dataCellStyle="Millares"/>
    <tableColumn id="10" xr3:uid="{A80D5569-4246-4E86-932D-041F1CE3AB31}" name="Credito" dataDxfId="1" dataCellStyle="Millares"/>
    <tableColumn id="11" xr3:uid="{EF3ED0E7-5833-49B1-B6B2-5744E7E27EC9}" name="Balance" dataDxfId="0">
      <calculatedColumnFormula>+J8-K8+L7</calculatedColumnFormula>
    </tableColumn>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F8507-4F8D-42C4-B435-C2628BF98F07}">
  <dimension ref="A1:N206"/>
  <sheetViews>
    <sheetView showGridLines="0" tabSelected="1" view="pageBreakPreview" topLeftCell="A175" zoomScale="60" zoomScaleNormal="80" workbookViewId="0">
      <selection activeCell="L192" sqref="L192"/>
    </sheetView>
  </sheetViews>
  <sheetFormatPr baseColWidth="10" defaultColWidth="11.42578125" defaultRowHeight="15.75" x14ac:dyDescent="0.25"/>
  <cols>
    <col min="1" max="1" width="2.5703125" style="3" customWidth="1"/>
    <col min="2" max="2" width="12.7109375" style="3" bestFit="1" customWidth="1"/>
    <col min="3" max="3" width="17.7109375" style="3" bestFit="1" customWidth="1"/>
    <col min="4" max="4" width="12.28515625" style="3" bestFit="1" customWidth="1"/>
    <col min="5" max="5" width="25.28515625" style="3" customWidth="1"/>
    <col min="6" max="6" width="41.5703125" style="3" customWidth="1"/>
    <col min="7" max="7" width="3.42578125" style="3" hidden="1" customWidth="1"/>
    <col min="8" max="8" width="87.85546875" style="3" customWidth="1"/>
    <col min="9" max="9" width="0" style="3" hidden="1" customWidth="1"/>
    <col min="10" max="10" width="26" style="3" customWidth="1"/>
    <col min="11" max="11" width="31.140625" style="3" customWidth="1"/>
    <col min="12" max="12" width="35" style="3" customWidth="1"/>
    <col min="13" max="13" width="16.85546875" style="3" bestFit="1" customWidth="1"/>
    <col min="14" max="14" width="26.42578125" style="3" customWidth="1"/>
    <col min="15" max="16384" width="11.42578125" style="3"/>
  </cols>
  <sheetData>
    <row r="1" spans="1:13" ht="18" x14ac:dyDescent="0.35">
      <c r="A1" s="1"/>
      <c r="B1" s="1"/>
      <c r="C1" s="1"/>
      <c r="D1" s="1"/>
      <c r="E1" s="1"/>
      <c r="F1" s="1"/>
      <c r="G1" s="1"/>
      <c r="H1" s="1"/>
      <c r="I1" s="1"/>
      <c r="J1" s="2"/>
      <c r="K1" s="2"/>
      <c r="L1" s="1"/>
    </row>
    <row r="2" spans="1:13" ht="18" x14ac:dyDescent="0.35">
      <c r="A2" s="1"/>
      <c r="B2" s="4" t="s">
        <v>0</v>
      </c>
      <c r="C2" s="4"/>
      <c r="D2" s="4"/>
      <c r="E2" s="4"/>
      <c r="F2" s="4"/>
      <c r="G2" s="4"/>
      <c r="H2" s="4"/>
      <c r="I2" s="4"/>
      <c r="J2" s="4"/>
      <c r="K2" s="4"/>
      <c r="L2" s="4"/>
    </row>
    <row r="3" spans="1:13" ht="18" x14ac:dyDescent="0.35">
      <c r="A3" s="1"/>
      <c r="B3" s="4" t="s">
        <v>1</v>
      </c>
      <c r="C3" s="4"/>
      <c r="D3" s="4"/>
      <c r="E3" s="4"/>
      <c r="F3" s="4"/>
      <c r="G3" s="4"/>
      <c r="H3" s="4"/>
      <c r="I3" s="4"/>
      <c r="J3" s="4"/>
      <c r="K3" s="4"/>
      <c r="L3" s="4"/>
    </row>
    <row r="4" spans="1:13" ht="18" x14ac:dyDescent="0.35">
      <c r="A4" s="1"/>
      <c r="B4" s="4" t="s">
        <v>2</v>
      </c>
      <c r="C4" s="4"/>
      <c r="D4" s="4"/>
      <c r="E4" s="4"/>
      <c r="F4" s="4"/>
      <c r="G4" s="4"/>
      <c r="H4" s="4"/>
      <c r="I4" s="4"/>
      <c r="J4" s="4"/>
      <c r="K4" s="4"/>
      <c r="L4" s="4"/>
    </row>
    <row r="5" spans="1:13" ht="18" x14ac:dyDescent="0.35">
      <c r="A5" s="1"/>
      <c r="B5" s="5">
        <v>45473</v>
      </c>
      <c r="C5" s="5"/>
      <c r="D5" s="5"/>
      <c r="E5" s="5"/>
      <c r="F5" s="5"/>
      <c r="G5" s="5"/>
      <c r="H5" s="5"/>
      <c r="I5" s="5"/>
      <c r="J5" s="5"/>
      <c r="K5" s="5"/>
      <c r="L5" s="5"/>
    </row>
    <row r="6" spans="1:13" ht="18" x14ac:dyDescent="0.35">
      <c r="A6" s="1"/>
      <c r="B6" s="1"/>
      <c r="C6" s="1"/>
      <c r="D6" s="1"/>
      <c r="E6" s="1"/>
      <c r="F6" s="1"/>
      <c r="G6" s="1"/>
      <c r="H6" s="1"/>
      <c r="I6" s="1"/>
      <c r="J6" s="2"/>
      <c r="K6" s="2"/>
      <c r="L6" s="1"/>
    </row>
    <row r="7" spans="1:13" ht="18" x14ac:dyDescent="0.35">
      <c r="A7" s="1"/>
      <c r="B7" s="6" t="s">
        <v>3</v>
      </c>
      <c r="C7" s="6" t="s">
        <v>4</v>
      </c>
      <c r="D7" s="6" t="s">
        <v>5</v>
      </c>
      <c r="E7" s="6" t="s">
        <v>6</v>
      </c>
      <c r="F7" s="6" t="s">
        <v>7</v>
      </c>
      <c r="G7" s="6" t="s">
        <v>8</v>
      </c>
      <c r="H7" s="6" t="s">
        <v>9</v>
      </c>
      <c r="I7" s="6" t="s">
        <v>10</v>
      </c>
      <c r="J7" s="7" t="s">
        <v>11</v>
      </c>
      <c r="K7" s="7" t="s">
        <v>12</v>
      </c>
      <c r="L7" s="6" t="s">
        <v>13</v>
      </c>
    </row>
    <row r="8" spans="1:13" ht="18" x14ac:dyDescent="0.35">
      <c r="A8" s="1"/>
      <c r="B8" s="8"/>
      <c r="C8" s="9"/>
      <c r="D8" s="9"/>
      <c r="E8" s="9"/>
      <c r="F8" s="10"/>
      <c r="G8" s="9"/>
      <c r="H8" s="11" t="s">
        <v>14</v>
      </c>
      <c r="I8" s="9"/>
      <c r="J8" s="12"/>
      <c r="K8" s="13"/>
      <c r="L8" s="14">
        <v>4724879.9069999978</v>
      </c>
      <c r="M8" s="15"/>
    </row>
    <row r="9" spans="1:13" ht="18" x14ac:dyDescent="0.35">
      <c r="A9" s="1"/>
      <c r="B9" s="16">
        <v>45446</v>
      </c>
      <c r="C9" s="17" t="s">
        <v>15</v>
      </c>
      <c r="D9" s="17"/>
      <c r="E9" s="17"/>
      <c r="F9" s="18" t="s">
        <v>16</v>
      </c>
      <c r="G9" s="19"/>
      <c r="H9" s="18" t="s">
        <v>17</v>
      </c>
      <c r="I9" s="19"/>
      <c r="J9" s="14"/>
      <c r="K9" s="20">
        <v>123.95</v>
      </c>
      <c r="L9" s="21">
        <f>+L8+Tabla1345798102345678911121314345678[[#This Row],[Debito]]-Tabla1345798102345678911121314345678[[#This Row],[Credito]]</f>
        <v>4724755.9569999976</v>
      </c>
    </row>
    <row r="10" spans="1:13" ht="18" x14ac:dyDescent="0.35">
      <c r="A10" s="1"/>
      <c r="B10" s="16">
        <v>45446</v>
      </c>
      <c r="C10" s="17" t="s">
        <v>18</v>
      </c>
      <c r="D10" s="17"/>
      <c r="E10" s="17"/>
      <c r="F10" s="22" t="s">
        <v>19</v>
      </c>
      <c r="G10" s="19"/>
      <c r="H10" s="18" t="s">
        <v>20</v>
      </c>
      <c r="I10" s="19"/>
      <c r="J10" s="14"/>
      <c r="K10" s="20">
        <v>237720</v>
      </c>
      <c r="L10" s="21">
        <f>+L9+Tabla1345798102345678911121314345678[[#This Row],[Debito]]-Tabla1345798102345678911121314345678[[#This Row],[Credito]]</f>
        <v>4487035.9569999976</v>
      </c>
    </row>
    <row r="11" spans="1:13" ht="18" x14ac:dyDescent="0.35">
      <c r="A11" s="1"/>
      <c r="B11" s="16">
        <v>45446</v>
      </c>
      <c r="C11" s="17" t="s">
        <v>21</v>
      </c>
      <c r="D11" s="17"/>
      <c r="E11" s="17"/>
      <c r="F11" s="22" t="s">
        <v>19</v>
      </c>
      <c r="G11" s="19"/>
      <c r="H11" s="18" t="s">
        <v>22</v>
      </c>
      <c r="I11" s="19"/>
      <c r="J11" s="14"/>
      <c r="K11" s="20">
        <v>82635</v>
      </c>
      <c r="L11" s="21">
        <f>+L10+Tabla1345798102345678911121314345678[[#This Row],[Debito]]-Tabla1345798102345678911121314345678[[#This Row],[Credito]]</f>
        <v>4404400.9569999976</v>
      </c>
    </row>
    <row r="12" spans="1:13" ht="18" x14ac:dyDescent="0.35">
      <c r="A12" s="1"/>
      <c r="B12" s="16">
        <v>45447</v>
      </c>
      <c r="C12" s="17" t="s">
        <v>23</v>
      </c>
      <c r="D12" s="17"/>
      <c r="E12" s="17"/>
      <c r="F12" s="18" t="s">
        <v>16</v>
      </c>
      <c r="G12" s="19"/>
      <c r="H12" s="18" t="s">
        <v>24</v>
      </c>
      <c r="I12" s="19"/>
      <c r="J12" s="14"/>
      <c r="K12" s="20">
        <v>356.58</v>
      </c>
      <c r="L12" s="21">
        <f>+L11+Tabla1345798102345678911121314345678[[#This Row],[Debito]]-Tabla1345798102345678911121314345678[[#This Row],[Credito]]</f>
        <v>4404044.3769999975</v>
      </c>
    </row>
    <row r="13" spans="1:13" ht="18" x14ac:dyDescent="0.35">
      <c r="A13" s="1"/>
      <c r="B13" s="16">
        <v>45449</v>
      </c>
      <c r="C13" s="17" t="s">
        <v>25</v>
      </c>
      <c r="D13" s="17"/>
      <c r="E13" s="17"/>
      <c r="F13" s="18" t="s">
        <v>16</v>
      </c>
      <c r="G13" s="19"/>
      <c r="H13" s="18" t="s">
        <v>17</v>
      </c>
      <c r="I13" s="19"/>
      <c r="J13" s="14"/>
      <c r="K13" s="20">
        <v>14.96</v>
      </c>
      <c r="L13" s="21">
        <f>+L12+Tabla1345798102345678911121314345678[[#This Row],[Debito]]-Tabla1345798102345678911121314345678[[#This Row],[Credito]]</f>
        <v>4404029.4169999976</v>
      </c>
    </row>
    <row r="14" spans="1:13" ht="18" x14ac:dyDescent="0.35">
      <c r="A14" s="1"/>
      <c r="B14" s="16">
        <v>45449</v>
      </c>
      <c r="C14" s="17" t="s">
        <v>26</v>
      </c>
      <c r="D14" s="17"/>
      <c r="E14" s="17"/>
      <c r="F14" s="18" t="s">
        <v>16</v>
      </c>
      <c r="G14" s="19"/>
      <c r="H14" s="18" t="s">
        <v>17</v>
      </c>
      <c r="I14" s="19"/>
      <c r="J14" s="14"/>
      <c r="K14" s="20">
        <v>14.96</v>
      </c>
      <c r="L14" s="21">
        <f>+L13+Tabla1345798102345678911121314345678[[#This Row],[Debito]]-Tabla1345798102345678911121314345678[[#This Row],[Credito]]</f>
        <v>4404014.4569999976</v>
      </c>
    </row>
    <row r="15" spans="1:13" ht="18" x14ac:dyDescent="0.35">
      <c r="A15" s="1"/>
      <c r="B15" s="16">
        <v>45449</v>
      </c>
      <c r="C15" s="17" t="s">
        <v>27</v>
      </c>
      <c r="D15" s="17"/>
      <c r="E15" s="17"/>
      <c r="F15" s="18" t="s">
        <v>16</v>
      </c>
      <c r="G15" s="19"/>
      <c r="H15" s="18" t="s">
        <v>17</v>
      </c>
      <c r="I15" s="19"/>
      <c r="J15" s="14"/>
      <c r="K15" s="20">
        <v>18.350000000000001</v>
      </c>
      <c r="L15" s="21">
        <f>+L14+Tabla1345798102345678911121314345678[[#This Row],[Debito]]-Tabla1345798102345678911121314345678[[#This Row],[Credito]]</f>
        <v>4403996.106999998</v>
      </c>
    </row>
    <row r="16" spans="1:13" ht="18" x14ac:dyDescent="0.35">
      <c r="A16" s="1"/>
      <c r="B16" s="16">
        <v>45449</v>
      </c>
      <c r="C16" s="17" t="s">
        <v>28</v>
      </c>
      <c r="D16" s="17"/>
      <c r="E16" s="17"/>
      <c r="F16" s="22" t="s">
        <v>29</v>
      </c>
      <c r="G16" s="19"/>
      <c r="H16" s="18" t="s">
        <v>30</v>
      </c>
      <c r="I16" s="19"/>
      <c r="J16" s="14">
        <v>717.5</v>
      </c>
      <c r="K16" s="20"/>
      <c r="L16" s="21">
        <f>+L15+Tabla1345798102345678911121314345678[[#This Row],[Debito]]-Tabla1345798102345678911121314345678[[#This Row],[Credito]]</f>
        <v>4404713.606999998</v>
      </c>
    </row>
    <row r="17" spans="1:12" ht="18" x14ac:dyDescent="0.35">
      <c r="A17" s="1"/>
      <c r="B17" s="16">
        <v>45449</v>
      </c>
      <c r="C17" s="17" t="s">
        <v>31</v>
      </c>
      <c r="D17" s="17"/>
      <c r="E17" s="17"/>
      <c r="F17" s="22" t="s">
        <v>19</v>
      </c>
      <c r="G17" s="19"/>
      <c r="H17" s="18" t="s">
        <v>22</v>
      </c>
      <c r="I17" s="19"/>
      <c r="J17" s="14"/>
      <c r="K17" s="20">
        <v>9975</v>
      </c>
      <c r="L17" s="21">
        <f>+L16+Tabla1345798102345678911121314345678[[#This Row],[Debito]]-Tabla1345798102345678911121314345678[[#This Row],[Credito]]</f>
        <v>4394738.606999998</v>
      </c>
    </row>
    <row r="18" spans="1:12" ht="18" x14ac:dyDescent="0.35">
      <c r="A18" s="1"/>
      <c r="B18" s="16">
        <v>45449</v>
      </c>
      <c r="C18" s="17" t="s">
        <v>32</v>
      </c>
      <c r="D18" s="17"/>
      <c r="E18" s="17"/>
      <c r="F18" s="22" t="s">
        <v>19</v>
      </c>
      <c r="G18" s="19"/>
      <c r="H18" s="18" t="s">
        <v>22</v>
      </c>
      <c r="I18" s="19"/>
      <c r="J18" s="14"/>
      <c r="K18" s="20">
        <v>9975</v>
      </c>
      <c r="L18" s="21">
        <f>+L17+Tabla1345798102345678911121314345678[[#This Row],[Debito]]-Tabla1345798102345678911121314345678[[#This Row],[Credito]]</f>
        <v>4384763.606999998</v>
      </c>
    </row>
    <row r="19" spans="1:12" ht="18" x14ac:dyDescent="0.35">
      <c r="A19" s="1"/>
      <c r="B19" s="16">
        <v>45449</v>
      </c>
      <c r="C19" s="17" t="s">
        <v>33</v>
      </c>
      <c r="D19" s="17"/>
      <c r="E19" s="17"/>
      <c r="F19" s="22" t="s">
        <v>19</v>
      </c>
      <c r="G19" s="19"/>
      <c r="H19" s="18" t="s">
        <v>22</v>
      </c>
      <c r="I19" s="19"/>
      <c r="J19" s="14"/>
      <c r="K19" s="20">
        <v>12950</v>
      </c>
      <c r="L19" s="21">
        <f>+L18+Tabla1345798102345678911121314345678[[#This Row],[Debito]]-Tabla1345798102345678911121314345678[[#This Row],[Credito]]</f>
        <v>4371813.606999998</v>
      </c>
    </row>
    <row r="20" spans="1:12" ht="18" x14ac:dyDescent="0.35">
      <c r="A20" s="1"/>
      <c r="B20" s="16">
        <v>45449</v>
      </c>
      <c r="C20" s="17" t="s">
        <v>34</v>
      </c>
      <c r="D20" s="17"/>
      <c r="E20" s="17"/>
      <c r="F20" s="22" t="s">
        <v>19</v>
      </c>
      <c r="G20" s="19"/>
      <c r="H20" s="18" t="s">
        <v>22</v>
      </c>
      <c r="I20" s="19"/>
      <c r="J20" s="14"/>
      <c r="K20" s="20">
        <v>9975</v>
      </c>
      <c r="L20" s="21">
        <f>+L19+Tabla1345798102345678911121314345678[[#This Row],[Debito]]-Tabla1345798102345678911121314345678[[#This Row],[Credito]]</f>
        <v>4361838.606999998</v>
      </c>
    </row>
    <row r="21" spans="1:12" ht="18" x14ac:dyDescent="0.35">
      <c r="A21" s="1"/>
      <c r="B21" s="16">
        <v>45449</v>
      </c>
      <c r="C21" s="17" t="s">
        <v>35</v>
      </c>
      <c r="D21" s="17"/>
      <c r="E21" s="17"/>
      <c r="F21" s="22" t="s">
        <v>19</v>
      </c>
      <c r="G21" s="19"/>
      <c r="H21" s="18" t="s">
        <v>22</v>
      </c>
      <c r="I21" s="19"/>
      <c r="J21" s="14"/>
      <c r="K21" s="20">
        <v>9975</v>
      </c>
      <c r="L21" s="21">
        <f>+L20+Tabla1345798102345678911121314345678[[#This Row],[Debito]]-Tabla1345798102345678911121314345678[[#This Row],[Credito]]</f>
        <v>4351863.606999998</v>
      </c>
    </row>
    <row r="22" spans="1:12" ht="18" x14ac:dyDescent="0.35">
      <c r="A22" s="1"/>
      <c r="B22" s="16">
        <v>45449</v>
      </c>
      <c r="C22" s="17" t="s">
        <v>36</v>
      </c>
      <c r="D22" s="17"/>
      <c r="E22" s="17"/>
      <c r="F22" s="22" t="s">
        <v>19</v>
      </c>
      <c r="G22" s="19"/>
      <c r="H22" s="18" t="s">
        <v>22</v>
      </c>
      <c r="I22" s="19"/>
      <c r="J22" s="14"/>
      <c r="K22" s="20">
        <v>12232.5</v>
      </c>
      <c r="L22" s="21">
        <f>+L21+Tabla1345798102345678911121314345678[[#This Row],[Debito]]-Tabla1345798102345678911121314345678[[#This Row],[Credito]]</f>
        <v>4339631.106999998</v>
      </c>
    </row>
    <row r="23" spans="1:12" ht="18" x14ac:dyDescent="0.35">
      <c r="A23" s="1"/>
      <c r="B23" s="16">
        <v>45449</v>
      </c>
      <c r="C23" s="17" t="s">
        <v>37</v>
      </c>
      <c r="D23" s="17"/>
      <c r="E23" s="17"/>
      <c r="F23" s="18" t="s">
        <v>16</v>
      </c>
      <c r="G23" s="19"/>
      <c r="H23" s="18" t="s">
        <v>17</v>
      </c>
      <c r="I23" s="19"/>
      <c r="J23" s="14"/>
      <c r="K23" s="20">
        <v>14.96</v>
      </c>
      <c r="L23" s="21">
        <f>+L22+Tabla1345798102345678911121314345678[[#This Row],[Debito]]-Tabla1345798102345678911121314345678[[#This Row],[Credito]]</f>
        <v>4339616.146999998</v>
      </c>
    </row>
    <row r="24" spans="1:12" ht="18" x14ac:dyDescent="0.35">
      <c r="A24" s="1"/>
      <c r="B24" s="16">
        <v>45449</v>
      </c>
      <c r="C24" s="17" t="s">
        <v>38</v>
      </c>
      <c r="D24" s="17"/>
      <c r="E24" s="17"/>
      <c r="F24" s="18" t="s">
        <v>16</v>
      </c>
      <c r="G24" s="19"/>
      <c r="H24" s="18" t="s">
        <v>17</v>
      </c>
      <c r="I24" s="19"/>
      <c r="J24" s="20"/>
      <c r="K24" s="20">
        <v>14.96</v>
      </c>
      <c r="L24" s="21">
        <f>+L23+Tabla1345798102345678911121314345678[[#This Row],[Debito]]-Tabla1345798102345678911121314345678[[#This Row],[Credito]]</f>
        <v>4339601.1869999981</v>
      </c>
    </row>
    <row r="25" spans="1:12" ht="18" x14ac:dyDescent="0.35">
      <c r="A25" s="1"/>
      <c r="B25" s="16">
        <v>45449</v>
      </c>
      <c r="C25" s="17" t="s">
        <v>39</v>
      </c>
      <c r="D25" s="17"/>
      <c r="E25" s="17"/>
      <c r="F25" s="18" t="s">
        <v>16</v>
      </c>
      <c r="G25" s="19"/>
      <c r="H25" s="18" t="s">
        <v>17</v>
      </c>
      <c r="I25" s="19"/>
      <c r="J25" s="14"/>
      <c r="K25" s="20">
        <v>19.43</v>
      </c>
      <c r="L25" s="21">
        <f>+L24+Tabla1345798102345678911121314345678[[#This Row],[Debito]]-Tabla1345798102345678911121314345678[[#This Row],[Credito]]</f>
        <v>4339581.7569999984</v>
      </c>
    </row>
    <row r="26" spans="1:12" ht="18" x14ac:dyDescent="0.35">
      <c r="A26" s="1"/>
      <c r="B26" s="16">
        <v>45450</v>
      </c>
      <c r="C26" s="17" t="s">
        <v>40</v>
      </c>
      <c r="D26" s="17"/>
      <c r="E26" s="17"/>
      <c r="F26" s="22" t="s">
        <v>29</v>
      </c>
      <c r="G26" s="19"/>
      <c r="H26" s="18" t="s">
        <v>41</v>
      </c>
      <c r="I26" s="19"/>
      <c r="J26" s="14"/>
      <c r="K26" s="20">
        <v>35481.74</v>
      </c>
      <c r="L26" s="21">
        <f>+L25+Tabla1345798102345678911121314345678[[#This Row],[Debito]]-Tabla1345798102345678911121314345678[[#This Row],[Credito]]</f>
        <v>4304100.0169999981</v>
      </c>
    </row>
    <row r="27" spans="1:12" ht="18" x14ac:dyDescent="0.35">
      <c r="A27" s="1"/>
      <c r="B27" s="16">
        <v>45453</v>
      </c>
      <c r="C27" s="17" t="s">
        <v>42</v>
      </c>
      <c r="D27" s="17"/>
      <c r="E27" s="17"/>
      <c r="F27" s="18" t="s">
        <v>16</v>
      </c>
      <c r="G27" s="19"/>
      <c r="H27" s="18" t="s">
        <v>43</v>
      </c>
      <c r="I27" s="19"/>
      <c r="J27" s="14"/>
      <c r="K27" s="20">
        <v>53.22</v>
      </c>
      <c r="L27" s="21">
        <f>+L26+Tabla1345798102345678911121314345678[[#This Row],[Debito]]-Tabla1345798102345678911121314345678[[#This Row],[Credito]]</f>
        <v>4304046.7969999984</v>
      </c>
    </row>
    <row r="28" spans="1:12" ht="18" x14ac:dyDescent="0.35">
      <c r="A28" s="1"/>
      <c r="B28" s="16">
        <v>45454</v>
      </c>
      <c r="C28" s="17" t="s">
        <v>44</v>
      </c>
      <c r="D28" s="17"/>
      <c r="E28" s="17"/>
      <c r="F28" s="22" t="s">
        <v>19</v>
      </c>
      <c r="G28" s="19"/>
      <c r="H28" s="18" t="s">
        <v>22</v>
      </c>
      <c r="I28" s="19"/>
      <c r="J28" s="14"/>
      <c r="K28" s="14">
        <v>17300</v>
      </c>
      <c r="L28" s="21">
        <f>+L27+Tabla1345798102345678911121314345678[[#This Row],[Debito]]-Tabla1345798102345678911121314345678[[#This Row],[Credito]]</f>
        <v>4286746.7969999984</v>
      </c>
    </row>
    <row r="29" spans="1:12" ht="18" x14ac:dyDescent="0.35">
      <c r="A29" s="1"/>
      <c r="B29" s="16">
        <v>45454</v>
      </c>
      <c r="C29" s="17" t="s">
        <v>45</v>
      </c>
      <c r="D29" s="17"/>
      <c r="E29" s="17"/>
      <c r="F29" s="22" t="s">
        <v>19</v>
      </c>
      <c r="G29" s="19"/>
      <c r="H29" s="18" t="s">
        <v>22</v>
      </c>
      <c r="I29" s="19"/>
      <c r="J29" s="14"/>
      <c r="K29" s="14">
        <v>17300</v>
      </c>
      <c r="L29" s="21">
        <f>+L28+Tabla1345798102345678911121314345678[[#This Row],[Debito]]-Tabla1345798102345678911121314345678[[#This Row],[Credito]]</f>
        <v>4269446.7969999984</v>
      </c>
    </row>
    <row r="30" spans="1:12" ht="18" x14ac:dyDescent="0.35">
      <c r="A30" s="1"/>
      <c r="B30" s="16">
        <v>45454</v>
      </c>
      <c r="C30" s="17" t="s">
        <v>46</v>
      </c>
      <c r="D30" s="17"/>
      <c r="E30" s="17"/>
      <c r="F30" s="22" t="s">
        <v>19</v>
      </c>
      <c r="G30" s="19"/>
      <c r="H30" s="18" t="s">
        <v>22</v>
      </c>
      <c r="I30" s="19"/>
      <c r="J30" s="14"/>
      <c r="K30" s="14">
        <v>21150</v>
      </c>
      <c r="L30" s="21">
        <f>+L29+Tabla1345798102345678911121314345678[[#This Row],[Debito]]-Tabla1345798102345678911121314345678[[#This Row],[Credito]]</f>
        <v>4248296.7969999984</v>
      </c>
    </row>
    <row r="31" spans="1:12" ht="18" x14ac:dyDescent="0.35">
      <c r="A31" s="1"/>
      <c r="B31" s="16">
        <v>45454</v>
      </c>
      <c r="C31" s="17" t="s">
        <v>47</v>
      </c>
      <c r="D31" s="17"/>
      <c r="E31" s="17"/>
      <c r="F31" s="22" t="s">
        <v>19</v>
      </c>
      <c r="G31" s="19"/>
      <c r="H31" s="18" t="s">
        <v>22</v>
      </c>
      <c r="I31" s="19"/>
      <c r="J31" s="14"/>
      <c r="K31" s="14">
        <v>18165</v>
      </c>
      <c r="L31" s="21">
        <f>+L30+Tabla1345798102345678911121314345678[[#This Row],[Debito]]-Tabla1345798102345678911121314345678[[#This Row],[Credito]]</f>
        <v>4230131.7969999984</v>
      </c>
    </row>
    <row r="32" spans="1:12" ht="18" x14ac:dyDescent="0.35">
      <c r="A32" s="1"/>
      <c r="B32" s="16">
        <v>45454</v>
      </c>
      <c r="C32" s="17" t="s">
        <v>48</v>
      </c>
      <c r="D32" s="17"/>
      <c r="E32" s="17"/>
      <c r="F32" s="22" t="s">
        <v>19</v>
      </c>
      <c r="G32" s="19"/>
      <c r="H32" s="18" t="s">
        <v>22</v>
      </c>
      <c r="I32" s="19"/>
      <c r="J32" s="14"/>
      <c r="K32" s="14">
        <v>18165</v>
      </c>
      <c r="L32" s="21">
        <f>+L31+Tabla1345798102345678911121314345678[[#This Row],[Debito]]-Tabla1345798102345678911121314345678[[#This Row],[Credito]]</f>
        <v>4211966.7969999984</v>
      </c>
    </row>
    <row r="33" spans="1:12" ht="18" x14ac:dyDescent="0.35">
      <c r="A33" s="1"/>
      <c r="B33" s="16">
        <v>45454</v>
      </c>
      <c r="C33" s="17" t="s">
        <v>49</v>
      </c>
      <c r="D33" s="17"/>
      <c r="E33" s="17"/>
      <c r="F33" s="22" t="s">
        <v>19</v>
      </c>
      <c r="G33" s="19"/>
      <c r="H33" s="18" t="s">
        <v>22</v>
      </c>
      <c r="I33" s="19"/>
      <c r="J33" s="14"/>
      <c r="K33" s="14">
        <v>22207.5</v>
      </c>
      <c r="L33" s="21">
        <f>+L32+Tabla1345798102345678911121314345678[[#This Row],[Debito]]-Tabla1345798102345678911121314345678[[#This Row],[Credito]]</f>
        <v>4189759.2969999984</v>
      </c>
    </row>
    <row r="34" spans="1:12" ht="18" x14ac:dyDescent="0.35">
      <c r="A34" s="1"/>
      <c r="B34" s="16">
        <v>45454</v>
      </c>
      <c r="C34" s="17" t="s">
        <v>50</v>
      </c>
      <c r="D34" s="17"/>
      <c r="E34" s="17"/>
      <c r="F34" s="18" t="s">
        <v>16</v>
      </c>
      <c r="G34" s="19"/>
      <c r="H34" s="18" t="s">
        <v>17</v>
      </c>
      <c r="I34" s="19"/>
      <c r="J34" s="14"/>
      <c r="K34" s="14">
        <v>25.95</v>
      </c>
      <c r="L34" s="21">
        <f>+L33+Tabla1345798102345678911121314345678[[#This Row],[Debito]]-Tabla1345798102345678911121314345678[[#This Row],[Credito]]</f>
        <v>4189733.3469999982</v>
      </c>
    </row>
    <row r="35" spans="1:12" ht="18" x14ac:dyDescent="0.35">
      <c r="A35" s="1"/>
      <c r="B35" s="16">
        <v>45454</v>
      </c>
      <c r="C35" s="17" t="s">
        <v>51</v>
      </c>
      <c r="D35" s="17"/>
      <c r="E35" s="17"/>
      <c r="F35" s="18" t="s">
        <v>16</v>
      </c>
      <c r="G35" s="19"/>
      <c r="H35" s="18" t="s">
        <v>17</v>
      </c>
      <c r="I35" s="19"/>
      <c r="J35" s="14"/>
      <c r="K35" s="14">
        <v>25.95</v>
      </c>
      <c r="L35" s="21">
        <f>+L34+Tabla1345798102345678911121314345678[[#This Row],[Debito]]-Tabla1345798102345678911121314345678[[#This Row],[Credito]]</f>
        <v>4189707.396999998</v>
      </c>
    </row>
    <row r="36" spans="1:12" ht="18" x14ac:dyDescent="0.35">
      <c r="A36" s="1"/>
      <c r="B36" s="16">
        <v>45454</v>
      </c>
      <c r="C36" s="17" t="s">
        <v>52</v>
      </c>
      <c r="D36" s="17"/>
      <c r="E36" s="17"/>
      <c r="F36" s="18" t="s">
        <v>16</v>
      </c>
      <c r="G36" s="19"/>
      <c r="H36" s="18" t="s">
        <v>17</v>
      </c>
      <c r="I36" s="19"/>
      <c r="J36" s="14"/>
      <c r="K36" s="14">
        <v>31.73</v>
      </c>
      <c r="L36" s="21">
        <f>+L35+Tabla1345798102345678911121314345678[[#This Row],[Debito]]-Tabla1345798102345678911121314345678[[#This Row],[Credito]]</f>
        <v>4189675.666999998</v>
      </c>
    </row>
    <row r="37" spans="1:12" ht="18" x14ac:dyDescent="0.35">
      <c r="A37" s="1"/>
      <c r="B37" s="16">
        <v>45454</v>
      </c>
      <c r="C37" s="17" t="s">
        <v>53</v>
      </c>
      <c r="D37" s="17"/>
      <c r="E37" s="17"/>
      <c r="F37" s="18" t="s">
        <v>16</v>
      </c>
      <c r="G37" s="19"/>
      <c r="H37" s="18" t="s">
        <v>17</v>
      </c>
      <c r="I37" s="19"/>
      <c r="J37" s="14"/>
      <c r="K37" s="14">
        <v>27.25</v>
      </c>
      <c r="L37" s="21">
        <f>+L36+Tabla1345798102345678911121314345678[[#This Row],[Debito]]-Tabla1345798102345678911121314345678[[#This Row],[Credito]]</f>
        <v>4189648.416999998</v>
      </c>
    </row>
    <row r="38" spans="1:12" ht="18" x14ac:dyDescent="0.35">
      <c r="A38" s="1"/>
      <c r="B38" s="16">
        <v>45454</v>
      </c>
      <c r="C38" s="17" t="s">
        <v>54</v>
      </c>
      <c r="D38" s="17"/>
      <c r="E38" s="17"/>
      <c r="F38" s="18" t="s">
        <v>16</v>
      </c>
      <c r="G38" s="19"/>
      <c r="H38" s="18" t="s">
        <v>17</v>
      </c>
      <c r="I38" s="19"/>
      <c r="J38" s="14"/>
      <c r="K38" s="14">
        <v>27.25</v>
      </c>
      <c r="L38" s="21">
        <f>+L37+Tabla1345798102345678911121314345678[[#This Row],[Debito]]-Tabla1345798102345678911121314345678[[#This Row],[Credito]]</f>
        <v>4189621.166999998</v>
      </c>
    </row>
    <row r="39" spans="1:12" ht="18" x14ac:dyDescent="0.35">
      <c r="A39" s="1"/>
      <c r="B39" s="16">
        <v>45454</v>
      </c>
      <c r="C39" s="17" t="s">
        <v>55</v>
      </c>
      <c r="D39" s="17"/>
      <c r="E39" s="17"/>
      <c r="F39" s="18" t="s">
        <v>16</v>
      </c>
      <c r="G39" s="19"/>
      <c r="H39" s="18" t="s">
        <v>17</v>
      </c>
      <c r="I39" s="19"/>
      <c r="J39" s="14"/>
      <c r="K39" s="14">
        <v>33.31</v>
      </c>
      <c r="L39" s="21">
        <f>+L38+Tabla1345798102345678911121314345678[[#This Row],[Debito]]-Tabla1345798102345678911121314345678[[#This Row],[Credito]]</f>
        <v>4189587.856999998</v>
      </c>
    </row>
    <row r="40" spans="1:12" ht="18" x14ac:dyDescent="0.35">
      <c r="A40" s="1"/>
      <c r="B40" s="16">
        <v>45457</v>
      </c>
      <c r="C40" s="17" t="s">
        <v>56</v>
      </c>
      <c r="D40" s="17"/>
      <c r="E40" s="17"/>
      <c r="F40" s="22" t="s">
        <v>19</v>
      </c>
      <c r="G40" s="19"/>
      <c r="H40" s="18" t="s">
        <v>22</v>
      </c>
      <c r="I40" s="19"/>
      <c r="J40" s="14"/>
      <c r="K40" s="14">
        <v>14070</v>
      </c>
      <c r="L40" s="21">
        <f>+L39+Tabla1345798102345678911121314345678[[#This Row],[Debito]]-Tabla1345798102345678911121314345678[[#This Row],[Credito]]</f>
        <v>4175517.856999998</v>
      </c>
    </row>
    <row r="41" spans="1:12" ht="18" x14ac:dyDescent="0.35">
      <c r="A41" s="1"/>
      <c r="B41" s="16">
        <v>45457</v>
      </c>
      <c r="C41" s="17" t="s">
        <v>57</v>
      </c>
      <c r="D41" s="17"/>
      <c r="E41" s="17"/>
      <c r="F41" s="22" t="s">
        <v>19</v>
      </c>
      <c r="G41" s="19"/>
      <c r="H41" s="18" t="s">
        <v>22</v>
      </c>
      <c r="I41" s="19"/>
      <c r="J41" s="14"/>
      <c r="K41" s="14">
        <v>14070</v>
      </c>
      <c r="L41" s="21">
        <f>+L40+Tabla1345798102345678911121314345678[[#This Row],[Debito]]-Tabla1345798102345678911121314345678[[#This Row],[Credito]]</f>
        <v>4161447.856999998</v>
      </c>
    </row>
    <row r="42" spans="1:12" ht="18" x14ac:dyDescent="0.35">
      <c r="A42" s="1"/>
      <c r="B42" s="16">
        <v>45457</v>
      </c>
      <c r="C42" s="17" t="s">
        <v>58</v>
      </c>
      <c r="D42" s="17"/>
      <c r="E42" s="17"/>
      <c r="F42" s="22" t="s">
        <v>19</v>
      </c>
      <c r="G42" s="19"/>
      <c r="H42" s="18" t="s">
        <v>22</v>
      </c>
      <c r="I42" s="19"/>
      <c r="J42" s="14"/>
      <c r="K42" s="14">
        <v>17220</v>
      </c>
      <c r="L42" s="21">
        <f>+L41+Tabla1345798102345678911121314345678[[#This Row],[Debito]]-Tabla1345798102345678911121314345678[[#This Row],[Credito]]</f>
        <v>4144227.856999998</v>
      </c>
    </row>
    <row r="43" spans="1:12" ht="18" x14ac:dyDescent="0.35">
      <c r="A43" s="1"/>
      <c r="B43" s="16">
        <v>45457</v>
      </c>
      <c r="C43" s="17" t="s">
        <v>59</v>
      </c>
      <c r="D43" s="17"/>
      <c r="E43" s="17"/>
      <c r="F43" s="22" t="s">
        <v>19</v>
      </c>
      <c r="G43" s="19"/>
      <c r="H43" s="18" t="s">
        <v>22</v>
      </c>
      <c r="I43" s="19"/>
      <c r="J43" s="14"/>
      <c r="K43" s="14">
        <v>67777.5</v>
      </c>
      <c r="L43" s="21">
        <f>+L42+Tabla1345798102345678911121314345678[[#This Row],[Debito]]-Tabla1345798102345678911121314345678[[#This Row],[Credito]]</f>
        <v>4076450.356999998</v>
      </c>
    </row>
    <row r="44" spans="1:12" ht="18" x14ac:dyDescent="0.35">
      <c r="A44" s="1"/>
      <c r="B44" s="16">
        <v>45457</v>
      </c>
      <c r="C44" s="17" t="s">
        <v>60</v>
      </c>
      <c r="D44" s="17"/>
      <c r="E44" s="17"/>
      <c r="F44" s="22" t="s">
        <v>19</v>
      </c>
      <c r="G44" s="19"/>
      <c r="H44" s="18" t="s">
        <v>22</v>
      </c>
      <c r="I44" s="19"/>
      <c r="J44" s="14"/>
      <c r="K44" s="14">
        <v>13400</v>
      </c>
      <c r="L44" s="21">
        <f>+L43+Tabla1345798102345678911121314345678[[#This Row],[Debito]]-Tabla1345798102345678911121314345678[[#This Row],[Credito]]</f>
        <v>4063050.356999998</v>
      </c>
    </row>
    <row r="45" spans="1:12" s="27" customFormat="1" ht="18" x14ac:dyDescent="0.35">
      <c r="A45" s="23"/>
      <c r="B45" s="16">
        <v>45457</v>
      </c>
      <c r="C45" s="17" t="s">
        <v>61</v>
      </c>
      <c r="D45" s="24"/>
      <c r="E45" s="24"/>
      <c r="F45" s="22" t="s">
        <v>19</v>
      </c>
      <c r="G45" s="25"/>
      <c r="H45" s="18" t="s">
        <v>22</v>
      </c>
      <c r="I45" s="25"/>
      <c r="J45" s="26"/>
      <c r="K45" s="14">
        <v>13400</v>
      </c>
      <c r="L45" s="21">
        <f>+L44+Tabla1345798102345678911121314345678[[#This Row],[Debito]]-Tabla1345798102345678911121314345678[[#This Row],[Credito]]</f>
        <v>4049650.356999998</v>
      </c>
    </row>
    <row r="46" spans="1:12" ht="18" x14ac:dyDescent="0.35">
      <c r="A46" s="1"/>
      <c r="B46" s="16">
        <v>45457</v>
      </c>
      <c r="C46" s="17" t="s">
        <v>62</v>
      </c>
      <c r="D46" s="24"/>
      <c r="E46" s="24"/>
      <c r="F46" s="22" t="s">
        <v>19</v>
      </c>
      <c r="G46" s="25"/>
      <c r="H46" s="18" t="s">
        <v>22</v>
      </c>
      <c r="I46" s="25"/>
      <c r="J46" s="20"/>
      <c r="K46" s="14">
        <v>16400</v>
      </c>
      <c r="L46" s="21">
        <f>+L45+Tabla1345798102345678911121314345678[[#This Row],[Debito]]-Tabla1345798102345678911121314345678[[#This Row],[Credito]]</f>
        <v>4033250.356999998</v>
      </c>
    </row>
    <row r="47" spans="1:12" ht="18" x14ac:dyDescent="0.35">
      <c r="A47" s="1"/>
      <c r="B47" s="16">
        <v>45457</v>
      </c>
      <c r="C47" s="17" t="s">
        <v>63</v>
      </c>
      <c r="D47" s="17"/>
      <c r="E47" s="17"/>
      <c r="F47" s="22" t="s">
        <v>19</v>
      </c>
      <c r="G47" s="19"/>
      <c r="H47" s="18" t="s">
        <v>22</v>
      </c>
      <c r="I47" s="19"/>
      <c r="J47" s="14"/>
      <c r="K47" s="14">
        <v>9975</v>
      </c>
      <c r="L47" s="21">
        <f>+L46+Tabla1345798102345678911121314345678[[#This Row],[Debito]]-Tabla1345798102345678911121314345678[[#This Row],[Credito]]</f>
        <v>4023275.356999998</v>
      </c>
    </row>
    <row r="48" spans="1:12" ht="18" x14ac:dyDescent="0.35">
      <c r="A48" s="1"/>
      <c r="B48" s="16">
        <v>45457</v>
      </c>
      <c r="C48" s="17" t="s">
        <v>64</v>
      </c>
      <c r="D48" s="17"/>
      <c r="E48" s="17"/>
      <c r="F48" s="22" t="s">
        <v>19</v>
      </c>
      <c r="G48" s="19"/>
      <c r="H48" s="18" t="s">
        <v>22</v>
      </c>
      <c r="I48" s="19"/>
      <c r="J48" s="14"/>
      <c r="K48" s="14">
        <v>9975</v>
      </c>
      <c r="L48" s="21">
        <f>+L47+Tabla1345798102345678911121314345678[[#This Row],[Debito]]-Tabla1345798102345678911121314345678[[#This Row],[Credito]]</f>
        <v>4013300.356999998</v>
      </c>
    </row>
    <row r="49" spans="1:12" ht="18" x14ac:dyDescent="0.35">
      <c r="A49" s="1"/>
      <c r="B49" s="16">
        <v>45457</v>
      </c>
      <c r="C49" s="17" t="s">
        <v>65</v>
      </c>
      <c r="D49" s="17"/>
      <c r="E49" s="17"/>
      <c r="F49" s="22" t="s">
        <v>19</v>
      </c>
      <c r="G49" s="19"/>
      <c r="H49" s="18" t="s">
        <v>22</v>
      </c>
      <c r="I49" s="19"/>
      <c r="J49" s="14"/>
      <c r="K49" s="14">
        <v>12232.5</v>
      </c>
      <c r="L49" s="21">
        <f>+L48+Tabla1345798102345678911121314345678[[#This Row],[Debito]]-Tabla1345798102345678911121314345678[[#This Row],[Credito]]</f>
        <v>4001067.856999998</v>
      </c>
    </row>
    <row r="50" spans="1:12" ht="18" x14ac:dyDescent="0.35">
      <c r="A50" s="1"/>
      <c r="B50" s="16">
        <v>45457</v>
      </c>
      <c r="C50" s="17" t="s">
        <v>66</v>
      </c>
      <c r="D50" s="17"/>
      <c r="E50" s="17"/>
      <c r="F50" s="22" t="s">
        <v>19</v>
      </c>
      <c r="G50" s="19"/>
      <c r="H50" s="18" t="s">
        <v>22</v>
      </c>
      <c r="I50" s="19"/>
      <c r="J50" s="14"/>
      <c r="K50" s="14">
        <v>45450</v>
      </c>
      <c r="L50" s="21">
        <f>+L49+Tabla1345798102345678911121314345678[[#This Row],[Debito]]-Tabla1345798102345678911121314345678[[#This Row],[Credito]]</f>
        <v>3955617.856999998</v>
      </c>
    </row>
    <row r="51" spans="1:12" ht="18" x14ac:dyDescent="0.35">
      <c r="A51" s="1"/>
      <c r="B51" s="16">
        <v>45457</v>
      </c>
      <c r="C51" s="17" t="s">
        <v>67</v>
      </c>
      <c r="D51" s="17"/>
      <c r="E51" s="17"/>
      <c r="F51" s="22" t="s">
        <v>19</v>
      </c>
      <c r="G51" s="19"/>
      <c r="H51" s="18" t="s">
        <v>22</v>
      </c>
      <c r="I51" s="19"/>
      <c r="J51" s="14"/>
      <c r="K51" s="14">
        <v>50200</v>
      </c>
      <c r="L51" s="21">
        <f>+L50+Tabla1345798102345678911121314345678[[#This Row],[Debito]]-Tabla1345798102345678911121314345678[[#This Row],[Credito]]</f>
        <v>3905417.856999998</v>
      </c>
    </row>
    <row r="52" spans="1:12" ht="18" x14ac:dyDescent="0.35">
      <c r="A52" s="1"/>
      <c r="B52" s="16">
        <v>45457</v>
      </c>
      <c r="C52" s="17" t="s">
        <v>68</v>
      </c>
      <c r="D52" s="17"/>
      <c r="E52" s="17"/>
      <c r="F52" s="22" t="s">
        <v>19</v>
      </c>
      <c r="G52" s="19"/>
      <c r="H52" s="18" t="s">
        <v>22</v>
      </c>
      <c r="I52" s="19"/>
      <c r="J52" s="14"/>
      <c r="K52" s="14">
        <v>42735</v>
      </c>
      <c r="L52" s="21">
        <f>+L51+Tabla1345798102345678911121314345678[[#This Row],[Debito]]-Tabla1345798102345678911121314345678[[#This Row],[Credito]]</f>
        <v>3862682.856999998</v>
      </c>
    </row>
    <row r="53" spans="1:12" ht="18" x14ac:dyDescent="0.35">
      <c r="A53" s="1"/>
      <c r="B53" s="16">
        <v>45457</v>
      </c>
      <c r="C53" s="17" t="s">
        <v>69</v>
      </c>
      <c r="D53" s="17"/>
      <c r="E53" s="17"/>
      <c r="F53" s="22" t="s">
        <v>19</v>
      </c>
      <c r="G53" s="19"/>
      <c r="H53" s="18" t="s">
        <v>22</v>
      </c>
      <c r="I53" s="19"/>
      <c r="J53" s="14"/>
      <c r="K53" s="14">
        <v>61267.5</v>
      </c>
      <c r="L53" s="21">
        <f>+L52+Tabla1345798102345678911121314345678[[#This Row],[Debito]]-Tabla1345798102345678911121314345678[[#This Row],[Credito]]</f>
        <v>3801415.356999998</v>
      </c>
    </row>
    <row r="54" spans="1:12" ht="18" x14ac:dyDescent="0.35">
      <c r="A54" s="1"/>
      <c r="B54" s="16">
        <v>45457</v>
      </c>
      <c r="C54" s="17" t="s">
        <v>70</v>
      </c>
      <c r="D54" s="17"/>
      <c r="E54" s="17"/>
      <c r="F54" s="22" t="s">
        <v>19</v>
      </c>
      <c r="G54" s="19"/>
      <c r="H54" s="18" t="s">
        <v>22</v>
      </c>
      <c r="I54" s="19"/>
      <c r="J54" s="14"/>
      <c r="K54" s="14">
        <v>58350</v>
      </c>
      <c r="L54" s="21">
        <f>+L53+Tabla1345798102345678911121314345678[[#This Row],[Debito]]-Tabla1345798102345678911121314345678[[#This Row],[Credito]]</f>
        <v>3743065.356999998</v>
      </c>
    </row>
    <row r="55" spans="1:12" ht="18" x14ac:dyDescent="0.35">
      <c r="A55" s="1"/>
      <c r="B55" s="16">
        <v>45457</v>
      </c>
      <c r="C55" s="17" t="s">
        <v>71</v>
      </c>
      <c r="D55" s="17"/>
      <c r="E55" s="17"/>
      <c r="F55" s="22" t="s">
        <v>19</v>
      </c>
      <c r="G55" s="19"/>
      <c r="H55" s="18" t="s">
        <v>22</v>
      </c>
      <c r="I55" s="19"/>
      <c r="J55" s="14"/>
      <c r="K55" s="14">
        <v>52250</v>
      </c>
      <c r="L55" s="21">
        <f>+L54+Tabla1345798102345678911121314345678[[#This Row],[Debito]]-Tabla1345798102345678911121314345678[[#This Row],[Credito]]</f>
        <v>3690815.356999998</v>
      </c>
    </row>
    <row r="56" spans="1:12" ht="18" x14ac:dyDescent="0.35">
      <c r="A56" s="1"/>
      <c r="B56" s="16">
        <v>45457</v>
      </c>
      <c r="C56" s="17" t="s">
        <v>72</v>
      </c>
      <c r="D56" s="17"/>
      <c r="E56" s="17"/>
      <c r="F56" s="18" t="s">
        <v>16</v>
      </c>
      <c r="G56" s="19"/>
      <c r="H56" s="18" t="s">
        <v>17</v>
      </c>
      <c r="I56" s="19"/>
      <c r="J56" s="14"/>
      <c r="K56" s="14">
        <v>21.11</v>
      </c>
      <c r="L56" s="21">
        <f>+L55+Tabla1345798102345678911121314345678[[#This Row],[Debito]]-Tabla1345798102345678911121314345678[[#This Row],[Credito]]</f>
        <v>3690794.2469999981</v>
      </c>
    </row>
    <row r="57" spans="1:12" ht="18" x14ac:dyDescent="0.35">
      <c r="A57" s="1"/>
      <c r="B57" s="16">
        <v>45457</v>
      </c>
      <c r="C57" s="17" t="s">
        <v>73</v>
      </c>
      <c r="D57" s="17"/>
      <c r="E57" s="17"/>
      <c r="F57" s="18" t="s">
        <v>16</v>
      </c>
      <c r="G57" s="19"/>
      <c r="H57" s="18" t="s">
        <v>17</v>
      </c>
      <c r="I57" s="19"/>
      <c r="J57" s="14"/>
      <c r="K57" s="14">
        <v>21.11</v>
      </c>
      <c r="L57" s="21">
        <f>+L56+Tabla1345798102345678911121314345678[[#This Row],[Debito]]-Tabla1345798102345678911121314345678[[#This Row],[Credito]]</f>
        <v>3690773.1369999982</v>
      </c>
    </row>
    <row r="58" spans="1:12" ht="18" x14ac:dyDescent="0.35">
      <c r="A58" s="1"/>
      <c r="B58" s="16">
        <v>45457</v>
      </c>
      <c r="C58" s="17" t="s">
        <v>74</v>
      </c>
      <c r="D58" s="17"/>
      <c r="E58" s="17"/>
      <c r="F58" s="18" t="s">
        <v>16</v>
      </c>
      <c r="G58" s="19"/>
      <c r="H58" s="18" t="s">
        <v>17</v>
      </c>
      <c r="I58" s="19"/>
      <c r="J58" s="14"/>
      <c r="K58" s="14">
        <v>25.83</v>
      </c>
      <c r="L58" s="21">
        <f>+L57+Tabla1345798102345678911121314345678[[#This Row],[Debito]]-Tabla1345798102345678911121314345678[[#This Row],[Credito]]</f>
        <v>3690747.3069999982</v>
      </c>
    </row>
    <row r="59" spans="1:12" ht="18" x14ac:dyDescent="0.35">
      <c r="A59" s="1"/>
      <c r="B59" s="16">
        <v>45457</v>
      </c>
      <c r="C59" s="17" t="s">
        <v>75</v>
      </c>
      <c r="D59" s="17"/>
      <c r="E59" s="17"/>
      <c r="F59" s="18" t="s">
        <v>16</v>
      </c>
      <c r="G59" s="19"/>
      <c r="H59" s="18" t="s">
        <v>17</v>
      </c>
      <c r="I59" s="19"/>
      <c r="J59" s="14"/>
      <c r="K59" s="14">
        <v>101.67</v>
      </c>
      <c r="L59" s="21">
        <f>+L58+Tabla1345798102345678911121314345678[[#This Row],[Debito]]-Tabla1345798102345678911121314345678[[#This Row],[Credito]]</f>
        <v>3690645.6369999982</v>
      </c>
    </row>
    <row r="60" spans="1:12" ht="18" x14ac:dyDescent="0.35">
      <c r="A60" s="1"/>
      <c r="B60" s="16">
        <v>45457</v>
      </c>
      <c r="C60" s="17" t="s">
        <v>76</v>
      </c>
      <c r="D60" s="17"/>
      <c r="E60" s="17"/>
      <c r="F60" s="18" t="s">
        <v>16</v>
      </c>
      <c r="G60" s="19"/>
      <c r="H60" s="18" t="s">
        <v>17</v>
      </c>
      <c r="I60" s="19"/>
      <c r="J60" s="14"/>
      <c r="K60" s="14">
        <v>20.100000000000001</v>
      </c>
      <c r="L60" s="21">
        <f>+L59+Tabla1345798102345678911121314345678[[#This Row],[Debito]]-Tabla1345798102345678911121314345678[[#This Row],[Credito]]</f>
        <v>3690625.5369999981</v>
      </c>
    </row>
    <row r="61" spans="1:12" ht="18" x14ac:dyDescent="0.35">
      <c r="A61" s="1"/>
      <c r="B61" s="16">
        <v>45457</v>
      </c>
      <c r="C61" s="17" t="s">
        <v>77</v>
      </c>
      <c r="D61" s="17"/>
      <c r="E61" s="17"/>
      <c r="F61" s="18" t="s">
        <v>16</v>
      </c>
      <c r="G61" s="19"/>
      <c r="H61" s="18" t="s">
        <v>17</v>
      </c>
      <c r="I61" s="19"/>
      <c r="J61" s="14"/>
      <c r="K61" s="14">
        <v>20.100000000000001</v>
      </c>
      <c r="L61" s="21">
        <f>+L60+Tabla1345798102345678911121314345678[[#This Row],[Debito]]-Tabla1345798102345678911121314345678[[#This Row],[Credito]]</f>
        <v>3690605.4369999981</v>
      </c>
    </row>
    <row r="62" spans="1:12" ht="18" x14ac:dyDescent="0.35">
      <c r="A62" s="1"/>
      <c r="B62" s="16">
        <v>45457</v>
      </c>
      <c r="C62" s="17" t="s">
        <v>78</v>
      </c>
      <c r="D62" s="17"/>
      <c r="E62" s="17"/>
      <c r="F62" s="18" t="s">
        <v>16</v>
      </c>
      <c r="G62" s="19"/>
      <c r="H62" s="18" t="s">
        <v>17</v>
      </c>
      <c r="I62" s="19"/>
      <c r="J62" s="14"/>
      <c r="K62" s="14">
        <v>24.6</v>
      </c>
      <c r="L62" s="21">
        <f>+L61+Tabla1345798102345678911121314345678[[#This Row],[Debito]]-Tabla1345798102345678911121314345678[[#This Row],[Credito]]</f>
        <v>3690580.836999998</v>
      </c>
    </row>
    <row r="63" spans="1:12" ht="18" x14ac:dyDescent="0.35">
      <c r="A63" s="1"/>
      <c r="B63" s="16">
        <v>45457</v>
      </c>
      <c r="C63" s="17" t="s">
        <v>79</v>
      </c>
      <c r="D63" s="17"/>
      <c r="E63" s="17"/>
      <c r="F63" s="18" t="s">
        <v>16</v>
      </c>
      <c r="G63" s="19"/>
      <c r="H63" s="18" t="s">
        <v>17</v>
      </c>
      <c r="I63" s="19"/>
      <c r="J63" s="14"/>
      <c r="K63" s="14">
        <v>14.96</v>
      </c>
      <c r="L63" s="21">
        <f>+L62+Tabla1345798102345678911121314345678[[#This Row],[Debito]]-Tabla1345798102345678911121314345678[[#This Row],[Credito]]</f>
        <v>3690565.876999998</v>
      </c>
    </row>
    <row r="64" spans="1:12" ht="18" x14ac:dyDescent="0.35">
      <c r="A64" s="1"/>
      <c r="B64" s="16">
        <v>45457</v>
      </c>
      <c r="C64" s="17" t="s">
        <v>80</v>
      </c>
      <c r="D64" s="17"/>
      <c r="E64" s="17"/>
      <c r="F64" s="18" t="s">
        <v>16</v>
      </c>
      <c r="G64" s="19"/>
      <c r="H64" s="18" t="s">
        <v>17</v>
      </c>
      <c r="I64" s="19"/>
      <c r="J64" s="14"/>
      <c r="K64" s="14">
        <v>14.96</v>
      </c>
      <c r="L64" s="21">
        <f>+L63+Tabla1345798102345678911121314345678[[#This Row],[Debito]]-Tabla1345798102345678911121314345678[[#This Row],[Credito]]</f>
        <v>3690550.916999998</v>
      </c>
    </row>
    <row r="65" spans="1:12" ht="18" x14ac:dyDescent="0.35">
      <c r="A65" s="1"/>
      <c r="B65" s="16">
        <v>45457</v>
      </c>
      <c r="C65" s="17" t="s">
        <v>81</v>
      </c>
      <c r="D65" s="19"/>
      <c r="E65" s="17"/>
      <c r="F65" s="18" t="s">
        <v>16</v>
      </c>
      <c r="G65" s="19"/>
      <c r="H65" s="18" t="s">
        <v>17</v>
      </c>
      <c r="I65" s="19"/>
      <c r="J65" s="14"/>
      <c r="K65" s="14">
        <v>18.350000000000001</v>
      </c>
      <c r="L65" s="21">
        <f>+L64+Tabla1345798102345678911121314345678[[#This Row],[Debito]]-Tabla1345798102345678911121314345678[[#This Row],[Credito]]</f>
        <v>3690532.5669999979</v>
      </c>
    </row>
    <row r="66" spans="1:12" ht="18" x14ac:dyDescent="0.35">
      <c r="A66" s="1"/>
      <c r="B66" s="16">
        <v>45457</v>
      </c>
      <c r="C66" s="17" t="s">
        <v>82</v>
      </c>
      <c r="D66" s="19"/>
      <c r="E66" s="17"/>
      <c r="F66" s="18" t="s">
        <v>16</v>
      </c>
      <c r="G66" s="19"/>
      <c r="H66" s="18" t="s">
        <v>17</v>
      </c>
      <c r="I66" s="19"/>
      <c r="J66" s="14"/>
      <c r="K66" s="14">
        <v>68.180000000000007</v>
      </c>
      <c r="L66" s="21">
        <f>+L65+Tabla1345798102345678911121314345678[[#This Row],[Debito]]-Tabla1345798102345678911121314345678[[#This Row],[Credito]]</f>
        <v>3690464.3869999978</v>
      </c>
    </row>
    <row r="67" spans="1:12" ht="18" x14ac:dyDescent="0.35">
      <c r="A67" s="1"/>
      <c r="B67" s="16">
        <v>45457</v>
      </c>
      <c r="C67" s="17" t="s">
        <v>83</v>
      </c>
      <c r="D67" s="19"/>
      <c r="E67" s="17"/>
      <c r="F67" s="18" t="s">
        <v>16</v>
      </c>
      <c r="G67" s="19"/>
      <c r="H67" s="18" t="s">
        <v>17</v>
      </c>
      <c r="I67" s="19"/>
      <c r="J67" s="14"/>
      <c r="K67" s="14">
        <v>75.3</v>
      </c>
      <c r="L67" s="21">
        <f>+L66+Tabla1345798102345678911121314345678[[#This Row],[Debito]]-Tabla1345798102345678911121314345678[[#This Row],[Credito]]</f>
        <v>3690389.086999998</v>
      </c>
    </row>
    <row r="68" spans="1:12" ht="18" x14ac:dyDescent="0.35">
      <c r="A68" s="1"/>
      <c r="B68" s="16">
        <v>45457</v>
      </c>
      <c r="C68" s="17" t="s">
        <v>84</v>
      </c>
      <c r="D68" s="19"/>
      <c r="E68" s="17"/>
      <c r="F68" s="18" t="s">
        <v>16</v>
      </c>
      <c r="G68" s="19"/>
      <c r="H68" s="18" t="s">
        <v>17</v>
      </c>
      <c r="I68" s="19"/>
      <c r="J68" s="14"/>
      <c r="K68" s="14">
        <v>64.099999999999994</v>
      </c>
      <c r="L68" s="21">
        <f>+L67+Tabla1345798102345678911121314345678[[#This Row],[Debito]]-Tabla1345798102345678911121314345678[[#This Row],[Credito]]</f>
        <v>3690324.9869999979</v>
      </c>
    </row>
    <row r="69" spans="1:12" ht="18" x14ac:dyDescent="0.35">
      <c r="A69" s="1"/>
      <c r="B69" s="16">
        <v>45457</v>
      </c>
      <c r="C69" s="17" t="s">
        <v>85</v>
      </c>
      <c r="D69" s="19"/>
      <c r="E69" s="17"/>
      <c r="F69" s="18" t="s">
        <v>16</v>
      </c>
      <c r="G69" s="19"/>
      <c r="H69" s="18" t="s">
        <v>17</v>
      </c>
      <c r="I69" s="19"/>
      <c r="J69" s="14"/>
      <c r="K69" s="14">
        <v>91.9</v>
      </c>
      <c r="L69" s="21">
        <f>+L68+Tabla1345798102345678911121314345678[[#This Row],[Debito]]-Tabla1345798102345678911121314345678[[#This Row],[Credito]]</f>
        <v>3690233.086999998</v>
      </c>
    </row>
    <row r="70" spans="1:12" ht="18" x14ac:dyDescent="0.35">
      <c r="A70" s="1"/>
      <c r="B70" s="16">
        <v>45457</v>
      </c>
      <c r="C70" s="17" t="s">
        <v>86</v>
      </c>
      <c r="D70" s="19"/>
      <c r="E70" s="17"/>
      <c r="F70" s="18" t="s">
        <v>16</v>
      </c>
      <c r="G70" s="19"/>
      <c r="H70" s="18" t="s">
        <v>17</v>
      </c>
      <c r="I70" s="19"/>
      <c r="J70" s="14"/>
      <c r="K70" s="14">
        <v>87.53</v>
      </c>
      <c r="L70" s="21">
        <f>+L69+Tabla1345798102345678911121314345678[[#This Row],[Debito]]-Tabla1345798102345678911121314345678[[#This Row],[Credito]]</f>
        <v>3690145.5569999982</v>
      </c>
    </row>
    <row r="71" spans="1:12" ht="18" x14ac:dyDescent="0.35">
      <c r="A71" s="1"/>
      <c r="B71" s="16">
        <v>45457</v>
      </c>
      <c r="C71" s="17" t="s">
        <v>87</v>
      </c>
      <c r="D71" s="19"/>
      <c r="E71" s="17"/>
      <c r="F71" s="18" t="s">
        <v>16</v>
      </c>
      <c r="G71" s="19"/>
      <c r="H71" s="18" t="s">
        <v>17</v>
      </c>
      <c r="I71" s="19"/>
      <c r="J71" s="14"/>
      <c r="K71" s="14">
        <v>78.38</v>
      </c>
      <c r="L71" s="21">
        <f>+L70+Tabla1345798102345678911121314345678[[#This Row],[Debito]]-Tabla1345798102345678911121314345678[[#This Row],[Credito]]</f>
        <v>3690067.1769999983</v>
      </c>
    </row>
    <row r="72" spans="1:12" ht="18" x14ac:dyDescent="0.35">
      <c r="A72" s="1"/>
      <c r="B72" s="16">
        <v>45462</v>
      </c>
      <c r="C72" s="17" t="s">
        <v>88</v>
      </c>
      <c r="D72" s="19"/>
      <c r="E72" s="17"/>
      <c r="F72" s="22" t="s">
        <v>29</v>
      </c>
      <c r="G72" s="19"/>
      <c r="H72" s="18" t="s">
        <v>89</v>
      </c>
      <c r="I72" s="19"/>
      <c r="J72" s="14">
        <v>1543488.83</v>
      </c>
      <c r="K72" s="14"/>
      <c r="L72" s="21">
        <f>+L71+Tabla1345798102345678911121314345678[[#This Row],[Debito]]-Tabla1345798102345678911121314345678[[#This Row],[Credito]]</f>
        <v>5233556.0069999984</v>
      </c>
    </row>
    <row r="73" spans="1:12" ht="18" x14ac:dyDescent="0.35">
      <c r="A73" s="1"/>
      <c r="B73" s="16">
        <v>45462</v>
      </c>
      <c r="C73" s="17" t="s">
        <v>90</v>
      </c>
      <c r="D73" s="19"/>
      <c r="E73" s="17"/>
      <c r="F73" s="22" t="s">
        <v>19</v>
      </c>
      <c r="G73" s="19"/>
      <c r="H73" s="18" t="s">
        <v>22</v>
      </c>
      <c r="I73" s="19"/>
      <c r="J73" s="14"/>
      <c r="K73" s="14">
        <v>25100</v>
      </c>
      <c r="L73" s="21">
        <f>+L72+Tabla1345798102345678911121314345678[[#This Row],[Debito]]-Tabla1345798102345678911121314345678[[#This Row],[Credito]]</f>
        <v>5208456.0069999984</v>
      </c>
    </row>
    <row r="74" spans="1:12" ht="18" x14ac:dyDescent="0.35">
      <c r="A74" s="1"/>
      <c r="B74" s="16">
        <v>45462</v>
      </c>
      <c r="C74" s="17" t="s">
        <v>91</v>
      </c>
      <c r="D74" s="19"/>
      <c r="E74" s="17"/>
      <c r="F74" s="22" t="s">
        <v>19</v>
      </c>
      <c r="G74" s="19"/>
      <c r="H74" s="18" t="s">
        <v>22</v>
      </c>
      <c r="I74" s="19"/>
      <c r="J74" s="14"/>
      <c r="K74" s="14">
        <v>61267.5</v>
      </c>
      <c r="L74" s="21">
        <f>+L73+Tabla1345798102345678911121314345678[[#This Row],[Debito]]-Tabla1345798102345678911121314345678[[#This Row],[Credito]]</f>
        <v>5147188.5069999984</v>
      </c>
    </row>
    <row r="75" spans="1:12" ht="18" x14ac:dyDescent="0.35">
      <c r="A75" s="1"/>
      <c r="B75" s="16">
        <v>45462</v>
      </c>
      <c r="C75" s="17" t="s">
        <v>92</v>
      </c>
      <c r="D75" s="19"/>
      <c r="E75" s="17"/>
      <c r="F75" s="22" t="s">
        <v>19</v>
      </c>
      <c r="G75" s="19"/>
      <c r="H75" s="18" t="s">
        <v>22</v>
      </c>
      <c r="I75" s="19"/>
      <c r="J75" s="14"/>
      <c r="K75" s="14">
        <v>58350</v>
      </c>
      <c r="L75" s="21">
        <f>+L74+Tabla1345798102345678911121314345678[[#This Row],[Debito]]-Tabla1345798102345678911121314345678[[#This Row],[Credito]]</f>
        <v>5088838.5069999984</v>
      </c>
    </row>
    <row r="76" spans="1:12" ht="18" x14ac:dyDescent="0.35">
      <c r="A76" s="1"/>
      <c r="B76" s="16">
        <v>45462</v>
      </c>
      <c r="C76" s="17" t="s">
        <v>93</v>
      </c>
      <c r="D76" s="19"/>
      <c r="E76" s="17"/>
      <c r="F76" s="22" t="s">
        <v>19</v>
      </c>
      <c r="G76" s="19"/>
      <c r="H76" s="18" t="s">
        <v>22</v>
      </c>
      <c r="I76" s="19"/>
      <c r="J76" s="14"/>
      <c r="K76" s="14">
        <v>42735</v>
      </c>
      <c r="L76" s="21">
        <f>+L75+Tabla1345798102345678911121314345678[[#This Row],[Debito]]-Tabla1345798102345678911121314345678[[#This Row],[Credito]]</f>
        <v>5046103.5069999984</v>
      </c>
    </row>
    <row r="77" spans="1:12" ht="18" x14ac:dyDescent="0.35">
      <c r="A77" s="1"/>
      <c r="B77" s="16">
        <v>45462</v>
      </c>
      <c r="C77" s="17" t="s">
        <v>94</v>
      </c>
      <c r="D77" s="19"/>
      <c r="E77" s="17"/>
      <c r="F77" s="22" t="s">
        <v>19</v>
      </c>
      <c r="G77" s="19"/>
      <c r="H77" s="18" t="s">
        <v>22</v>
      </c>
      <c r="I77" s="19"/>
      <c r="J77" s="14"/>
      <c r="K77" s="14">
        <v>67777.5</v>
      </c>
      <c r="L77" s="21">
        <f>+L76+Tabla1345798102345678911121314345678[[#This Row],[Debito]]-Tabla1345798102345678911121314345678[[#This Row],[Credito]]</f>
        <v>4978326.0069999984</v>
      </c>
    </row>
    <row r="78" spans="1:12" ht="18" x14ac:dyDescent="0.35">
      <c r="A78" s="1"/>
      <c r="B78" s="16">
        <v>45462</v>
      </c>
      <c r="C78" s="17" t="s">
        <v>95</v>
      </c>
      <c r="D78" s="19"/>
      <c r="E78" s="17"/>
      <c r="F78" s="22" t="s">
        <v>19</v>
      </c>
      <c r="G78" s="19"/>
      <c r="H78" s="18" t="s">
        <v>22</v>
      </c>
      <c r="I78" s="19"/>
      <c r="J78" s="14"/>
      <c r="K78" s="14">
        <v>53600</v>
      </c>
      <c r="L78" s="21">
        <f>+L77+Tabla1345798102345678911121314345678[[#This Row],[Debito]]-Tabla1345798102345678911121314345678[[#This Row],[Credito]]</f>
        <v>4924726.0069999984</v>
      </c>
    </row>
    <row r="79" spans="1:12" ht="18" x14ac:dyDescent="0.35">
      <c r="A79" s="1"/>
      <c r="B79" s="16">
        <v>45462</v>
      </c>
      <c r="C79" s="17" t="s">
        <v>96</v>
      </c>
      <c r="D79" s="19"/>
      <c r="E79" s="17"/>
      <c r="F79" s="18" t="s">
        <v>16</v>
      </c>
      <c r="G79" s="19"/>
      <c r="H79" s="18" t="s">
        <v>17</v>
      </c>
      <c r="I79" s="19"/>
      <c r="J79" s="14"/>
      <c r="K79" s="14">
        <v>37.65</v>
      </c>
      <c r="L79" s="21">
        <f>+L78+Tabla1345798102345678911121314345678[[#This Row],[Debito]]-Tabla1345798102345678911121314345678[[#This Row],[Credito]]</f>
        <v>4924688.356999998</v>
      </c>
    </row>
    <row r="80" spans="1:12" ht="18" x14ac:dyDescent="0.35">
      <c r="A80" s="1"/>
      <c r="B80" s="16">
        <v>45462</v>
      </c>
      <c r="C80" s="17" t="s">
        <v>97</v>
      </c>
      <c r="D80" s="19"/>
      <c r="E80" s="17"/>
      <c r="F80" s="18" t="s">
        <v>16</v>
      </c>
      <c r="G80" s="19"/>
      <c r="H80" s="18" t="s">
        <v>17</v>
      </c>
      <c r="I80" s="19"/>
      <c r="J80" s="14"/>
      <c r="K80" s="14">
        <v>91.9</v>
      </c>
      <c r="L80" s="21">
        <f>+L79+Tabla1345798102345678911121314345678[[#This Row],[Debito]]-Tabla1345798102345678911121314345678[[#This Row],[Credito]]</f>
        <v>4924596.4569999976</v>
      </c>
    </row>
    <row r="81" spans="1:12" ht="18" x14ac:dyDescent="0.35">
      <c r="A81" s="1"/>
      <c r="B81" s="16">
        <v>45462</v>
      </c>
      <c r="C81" s="17" t="s">
        <v>98</v>
      </c>
      <c r="D81" s="19"/>
      <c r="E81" s="17"/>
      <c r="F81" s="18" t="s">
        <v>16</v>
      </c>
      <c r="G81" s="19"/>
      <c r="H81" s="18" t="s">
        <v>17</v>
      </c>
      <c r="I81" s="19"/>
      <c r="J81" s="14"/>
      <c r="K81" s="14">
        <v>87.53</v>
      </c>
      <c r="L81" s="21">
        <f>+L80+Tabla1345798102345678911121314345678[[#This Row],[Debito]]-Tabla1345798102345678911121314345678[[#This Row],[Credito]]</f>
        <v>4924508.9269999973</v>
      </c>
    </row>
    <row r="82" spans="1:12" ht="18" x14ac:dyDescent="0.35">
      <c r="A82" s="1"/>
      <c r="B82" s="16">
        <v>45462</v>
      </c>
      <c r="C82" s="17" t="s">
        <v>99</v>
      </c>
      <c r="D82" s="19"/>
      <c r="E82" s="17"/>
      <c r="F82" s="18" t="s">
        <v>16</v>
      </c>
      <c r="G82" s="19"/>
      <c r="H82" s="18" t="s">
        <v>17</v>
      </c>
      <c r="I82" s="19"/>
      <c r="J82" s="14"/>
      <c r="K82" s="14">
        <v>64.099999999999994</v>
      </c>
      <c r="L82" s="21">
        <f>+L81+Tabla1345798102345678911121314345678[[#This Row],[Debito]]-Tabla1345798102345678911121314345678[[#This Row],[Credito]]</f>
        <v>4924444.8269999977</v>
      </c>
    </row>
    <row r="83" spans="1:12" ht="18" x14ac:dyDescent="0.35">
      <c r="A83" s="1"/>
      <c r="B83" s="16">
        <v>45462</v>
      </c>
      <c r="C83" s="17" t="s">
        <v>100</v>
      </c>
      <c r="D83" s="19"/>
      <c r="E83" s="17"/>
      <c r="F83" s="18" t="s">
        <v>16</v>
      </c>
      <c r="G83" s="19"/>
      <c r="H83" s="18" t="s">
        <v>17</v>
      </c>
      <c r="I83" s="19"/>
      <c r="J83" s="14"/>
      <c r="K83" s="14">
        <v>101.67</v>
      </c>
      <c r="L83" s="21">
        <f>+L82+Tabla1345798102345678911121314345678[[#This Row],[Debito]]-Tabla1345798102345678911121314345678[[#This Row],[Credito]]</f>
        <v>4924343.1569999978</v>
      </c>
    </row>
    <row r="84" spans="1:12" ht="18" x14ac:dyDescent="0.35">
      <c r="A84" s="1"/>
      <c r="B84" s="16">
        <v>45462</v>
      </c>
      <c r="C84" s="17" t="s">
        <v>101</v>
      </c>
      <c r="D84" s="19"/>
      <c r="E84" s="17"/>
      <c r="F84" s="18" t="s">
        <v>16</v>
      </c>
      <c r="G84" s="19"/>
      <c r="H84" s="18" t="s">
        <v>17</v>
      </c>
      <c r="I84" s="19"/>
      <c r="J84" s="14"/>
      <c r="K84" s="14">
        <v>80.400000000000006</v>
      </c>
      <c r="L84" s="21">
        <f>+L83+Tabla1345798102345678911121314345678[[#This Row],[Debito]]-Tabla1345798102345678911121314345678[[#This Row],[Credito]]</f>
        <v>4924262.7569999974</v>
      </c>
    </row>
    <row r="85" spans="1:12" ht="18" x14ac:dyDescent="0.35">
      <c r="A85" s="1"/>
      <c r="B85" s="16">
        <v>45464</v>
      </c>
      <c r="C85" s="17" t="s">
        <v>102</v>
      </c>
      <c r="D85" s="19"/>
      <c r="E85" s="17"/>
      <c r="F85" s="18" t="s">
        <v>16</v>
      </c>
      <c r="G85" s="19"/>
      <c r="H85" s="18" t="s">
        <v>17</v>
      </c>
      <c r="I85" s="19"/>
      <c r="J85" s="14"/>
      <c r="K85" s="14">
        <v>20.100000000000001</v>
      </c>
      <c r="L85" s="21">
        <f>+L84+Tabla1345798102345678911121314345678[[#This Row],[Debito]]-Tabla1345798102345678911121314345678[[#This Row],[Credito]]</f>
        <v>4924242.6569999978</v>
      </c>
    </row>
    <row r="86" spans="1:12" ht="18" x14ac:dyDescent="0.35">
      <c r="A86" s="1"/>
      <c r="B86" s="16">
        <v>45464</v>
      </c>
      <c r="C86" s="17" t="s">
        <v>103</v>
      </c>
      <c r="D86" s="19"/>
      <c r="E86" s="17"/>
      <c r="F86" s="18" t="s">
        <v>16</v>
      </c>
      <c r="G86" s="19"/>
      <c r="H86" s="18" t="s">
        <v>17</v>
      </c>
      <c r="I86" s="19"/>
      <c r="J86" s="14"/>
      <c r="K86" s="14">
        <v>20.100000000000001</v>
      </c>
      <c r="L86" s="21">
        <f>+L85+Tabla1345798102345678911121314345678[[#This Row],[Debito]]-Tabla1345798102345678911121314345678[[#This Row],[Credito]]</f>
        <v>4924222.5569999982</v>
      </c>
    </row>
    <row r="87" spans="1:12" ht="18" x14ac:dyDescent="0.35">
      <c r="A87" s="1"/>
      <c r="B87" s="16">
        <v>45464</v>
      </c>
      <c r="C87" s="17" t="s">
        <v>104</v>
      </c>
      <c r="D87" s="19"/>
      <c r="E87" s="17"/>
      <c r="F87" s="18" t="s">
        <v>16</v>
      </c>
      <c r="G87" s="19"/>
      <c r="H87" s="18" t="s">
        <v>17</v>
      </c>
      <c r="I87" s="19"/>
      <c r="J87" s="14"/>
      <c r="K87" s="14">
        <v>24.6</v>
      </c>
      <c r="L87" s="21">
        <f>+L86+Tabla1345798102345678911121314345678[[#This Row],[Debito]]-Tabla1345798102345678911121314345678[[#This Row],[Credito]]</f>
        <v>4924197.9569999985</v>
      </c>
    </row>
    <row r="88" spans="1:12" ht="18" x14ac:dyDescent="0.35">
      <c r="A88" s="1"/>
      <c r="B88" s="16">
        <v>45464</v>
      </c>
      <c r="C88" s="17" t="s">
        <v>105</v>
      </c>
      <c r="D88" s="19"/>
      <c r="E88" s="17"/>
      <c r="F88" s="18" t="s">
        <v>16</v>
      </c>
      <c r="G88" s="19"/>
      <c r="H88" s="18" t="s">
        <v>17</v>
      </c>
      <c r="I88" s="19"/>
      <c r="J88" s="14"/>
      <c r="K88" s="14">
        <v>27.25</v>
      </c>
      <c r="L88" s="21">
        <f>+L87+Tabla1345798102345678911121314345678[[#This Row],[Debito]]-Tabla1345798102345678911121314345678[[#This Row],[Credito]]</f>
        <v>4924170.7069999985</v>
      </c>
    </row>
    <row r="89" spans="1:12" ht="18" x14ac:dyDescent="0.35">
      <c r="A89" s="1"/>
      <c r="B89" s="16">
        <v>45464</v>
      </c>
      <c r="C89" s="17" t="s">
        <v>106</v>
      </c>
      <c r="D89" s="19"/>
      <c r="E89" s="17"/>
      <c r="F89" s="18" t="s">
        <v>16</v>
      </c>
      <c r="G89" s="19"/>
      <c r="H89" s="18" t="s">
        <v>17</v>
      </c>
      <c r="I89" s="19"/>
      <c r="J89" s="14"/>
      <c r="K89" s="14">
        <v>27.25</v>
      </c>
      <c r="L89" s="21">
        <f>+L88+Tabla1345798102345678911121314345678[[#This Row],[Debito]]-Tabla1345798102345678911121314345678[[#This Row],[Credito]]</f>
        <v>4924143.4569999985</v>
      </c>
    </row>
    <row r="90" spans="1:12" ht="18" x14ac:dyDescent="0.35">
      <c r="A90" s="1"/>
      <c r="B90" s="16">
        <v>45464</v>
      </c>
      <c r="C90" s="17" t="s">
        <v>107</v>
      </c>
      <c r="D90" s="19"/>
      <c r="E90" s="17"/>
      <c r="F90" s="18" t="s">
        <v>16</v>
      </c>
      <c r="G90" s="19"/>
      <c r="H90" s="18" t="s">
        <v>17</v>
      </c>
      <c r="I90" s="19"/>
      <c r="J90" s="14"/>
      <c r="K90" s="14">
        <v>33.31</v>
      </c>
      <c r="L90" s="21">
        <f>+L89+Tabla1345798102345678911121314345678[[#This Row],[Debito]]-Tabla1345798102345678911121314345678[[#This Row],[Credito]]</f>
        <v>4924110.1469999989</v>
      </c>
    </row>
    <row r="91" spans="1:12" ht="18" x14ac:dyDescent="0.35">
      <c r="A91" s="1"/>
      <c r="B91" s="16">
        <v>45464</v>
      </c>
      <c r="C91" s="17" t="s">
        <v>108</v>
      </c>
      <c r="D91" s="19"/>
      <c r="E91" s="17"/>
      <c r="F91" s="22" t="s">
        <v>19</v>
      </c>
      <c r="G91" s="19"/>
      <c r="H91" s="18" t="s">
        <v>22</v>
      </c>
      <c r="I91" s="19"/>
      <c r="J91" s="14"/>
      <c r="K91" s="14">
        <v>13400</v>
      </c>
      <c r="L91" s="21">
        <f>+L90+Tabla1345798102345678911121314345678[[#This Row],[Debito]]-Tabla1345798102345678911121314345678[[#This Row],[Credito]]</f>
        <v>4910710.1469999989</v>
      </c>
    </row>
    <row r="92" spans="1:12" ht="18" x14ac:dyDescent="0.35">
      <c r="A92" s="1"/>
      <c r="B92" s="16">
        <v>45464</v>
      </c>
      <c r="C92" s="17" t="s">
        <v>109</v>
      </c>
      <c r="D92" s="19"/>
      <c r="E92" s="17"/>
      <c r="F92" s="22" t="s">
        <v>19</v>
      </c>
      <c r="G92" s="19"/>
      <c r="H92" s="18" t="s">
        <v>22</v>
      </c>
      <c r="I92" s="19"/>
      <c r="J92" s="14"/>
      <c r="K92" s="14">
        <v>13400</v>
      </c>
      <c r="L92" s="21">
        <f>+L91+Tabla1345798102345678911121314345678[[#This Row],[Debito]]-Tabla1345798102345678911121314345678[[#This Row],[Credito]]</f>
        <v>4897310.1469999989</v>
      </c>
    </row>
    <row r="93" spans="1:12" ht="18" x14ac:dyDescent="0.35">
      <c r="A93" s="1"/>
      <c r="B93" s="16">
        <v>45464</v>
      </c>
      <c r="C93" s="17" t="s">
        <v>110</v>
      </c>
      <c r="D93" s="19"/>
      <c r="E93" s="17"/>
      <c r="F93" s="22" t="s">
        <v>19</v>
      </c>
      <c r="G93" s="19"/>
      <c r="H93" s="18" t="s">
        <v>22</v>
      </c>
      <c r="I93" s="19"/>
      <c r="J93" s="14"/>
      <c r="K93" s="14">
        <v>16400</v>
      </c>
      <c r="L93" s="21">
        <f>+L92+Tabla1345798102345678911121314345678[[#This Row],[Debito]]-Tabla1345798102345678911121314345678[[#This Row],[Credito]]</f>
        <v>4880910.1469999989</v>
      </c>
    </row>
    <row r="94" spans="1:12" ht="18" x14ac:dyDescent="0.35">
      <c r="A94" s="1"/>
      <c r="B94" s="16">
        <v>45464</v>
      </c>
      <c r="C94" s="17" t="s">
        <v>111</v>
      </c>
      <c r="D94" s="19"/>
      <c r="E94" s="17"/>
      <c r="F94" s="22" t="s">
        <v>19</v>
      </c>
      <c r="G94" s="19"/>
      <c r="H94" s="18" t="s">
        <v>22</v>
      </c>
      <c r="I94" s="19"/>
      <c r="J94" s="14"/>
      <c r="K94" s="14">
        <v>18165</v>
      </c>
      <c r="L94" s="21">
        <f>+L93+Tabla1345798102345678911121314345678[[#This Row],[Debito]]-Tabla1345798102345678911121314345678[[#This Row],[Credito]]</f>
        <v>4862745.1469999989</v>
      </c>
    </row>
    <row r="95" spans="1:12" ht="18" x14ac:dyDescent="0.35">
      <c r="A95" s="1"/>
      <c r="B95" s="16">
        <v>45464</v>
      </c>
      <c r="C95" s="17" t="s">
        <v>112</v>
      </c>
      <c r="D95" s="19"/>
      <c r="E95" s="17"/>
      <c r="F95" s="22" t="s">
        <v>19</v>
      </c>
      <c r="G95" s="19"/>
      <c r="H95" s="18" t="s">
        <v>22</v>
      </c>
      <c r="I95" s="19"/>
      <c r="J95" s="14"/>
      <c r="K95" s="14">
        <v>18165</v>
      </c>
      <c r="L95" s="21">
        <f>+L94+Tabla1345798102345678911121314345678[[#This Row],[Debito]]-Tabla1345798102345678911121314345678[[#This Row],[Credito]]</f>
        <v>4844580.1469999989</v>
      </c>
    </row>
    <row r="96" spans="1:12" ht="18" x14ac:dyDescent="0.35">
      <c r="A96" s="1"/>
      <c r="B96" s="16">
        <v>45464</v>
      </c>
      <c r="C96" s="17" t="s">
        <v>113</v>
      </c>
      <c r="D96" s="19"/>
      <c r="E96" s="17"/>
      <c r="F96" s="22" t="s">
        <v>19</v>
      </c>
      <c r="G96" s="19"/>
      <c r="H96" s="18" t="s">
        <v>22</v>
      </c>
      <c r="I96" s="19"/>
      <c r="J96" s="14"/>
      <c r="K96" s="14">
        <v>22207.5</v>
      </c>
      <c r="L96" s="21">
        <f>+L95+Tabla1345798102345678911121314345678[[#This Row],[Debito]]-Tabla1345798102345678911121314345678[[#This Row],[Credito]]</f>
        <v>4822372.6469999989</v>
      </c>
    </row>
    <row r="97" spans="1:12" ht="18" x14ac:dyDescent="0.35">
      <c r="A97" s="1"/>
      <c r="B97" s="16">
        <v>45470</v>
      </c>
      <c r="C97" s="17" t="s">
        <v>114</v>
      </c>
      <c r="D97" s="19"/>
      <c r="E97" s="17"/>
      <c r="F97" s="22" t="s">
        <v>19</v>
      </c>
      <c r="G97" s="19"/>
      <c r="H97" s="18" t="s">
        <v>20</v>
      </c>
      <c r="I97" s="19"/>
      <c r="J97" s="14"/>
      <c r="K97" s="14">
        <v>96077.5</v>
      </c>
      <c r="L97" s="21">
        <f>+L96+Tabla1345798102345678911121314345678[[#This Row],[Debito]]-Tabla1345798102345678911121314345678[[#This Row],[Credito]]</f>
        <v>4726295.1469999989</v>
      </c>
    </row>
    <row r="98" spans="1:12" ht="18" x14ac:dyDescent="0.35">
      <c r="A98" s="1"/>
      <c r="B98" s="16">
        <v>45470</v>
      </c>
      <c r="C98" s="17" t="s">
        <v>115</v>
      </c>
      <c r="D98" s="19"/>
      <c r="E98" s="17"/>
      <c r="F98" s="22" t="s">
        <v>19</v>
      </c>
      <c r="G98" s="19"/>
      <c r="H98" s="18" t="s">
        <v>20</v>
      </c>
      <c r="I98" s="19"/>
      <c r="J98" s="14"/>
      <c r="K98" s="14">
        <v>288675</v>
      </c>
      <c r="L98" s="21">
        <f>+L97+Tabla1345798102345678911121314345678[[#This Row],[Debito]]-Tabla1345798102345678911121314345678[[#This Row],[Credito]]</f>
        <v>4437620.1469999989</v>
      </c>
    </row>
    <row r="99" spans="1:12" ht="18" x14ac:dyDescent="0.35">
      <c r="A99" s="1"/>
      <c r="B99" s="16">
        <v>45471</v>
      </c>
      <c r="C99" s="17" t="s">
        <v>116</v>
      </c>
      <c r="D99" s="19"/>
      <c r="E99" s="17"/>
      <c r="F99" s="18" t="s">
        <v>16</v>
      </c>
      <c r="G99" s="19"/>
      <c r="H99" s="18" t="s">
        <v>117</v>
      </c>
      <c r="I99" s="19"/>
      <c r="J99" s="14"/>
      <c r="K99" s="14">
        <v>433.01</v>
      </c>
      <c r="L99" s="21">
        <f>+L98+Tabla1345798102345678911121314345678[[#This Row],[Debito]]-Tabla1345798102345678911121314345678[[#This Row],[Credito]]</f>
        <v>4437187.1369999992</v>
      </c>
    </row>
    <row r="100" spans="1:12" ht="18" x14ac:dyDescent="0.35">
      <c r="A100" s="1"/>
      <c r="B100" s="16">
        <v>45471</v>
      </c>
      <c r="C100" s="17" t="s">
        <v>118</v>
      </c>
      <c r="D100" s="19"/>
      <c r="E100" s="17"/>
      <c r="F100" s="18" t="s">
        <v>16</v>
      </c>
      <c r="G100" s="19"/>
      <c r="H100" s="18" t="s">
        <v>119</v>
      </c>
      <c r="I100" s="19"/>
      <c r="J100" s="14"/>
      <c r="K100" s="14">
        <v>144.12</v>
      </c>
      <c r="L100" s="21">
        <f>+L99+Tabla1345798102345678911121314345678[[#This Row],[Debito]]-Tabla1345798102345678911121314345678[[#This Row],[Credito]]</f>
        <v>4437043.0169999991</v>
      </c>
    </row>
    <row r="101" spans="1:12" ht="18" x14ac:dyDescent="0.35">
      <c r="A101" s="1"/>
      <c r="B101" s="28">
        <v>45471</v>
      </c>
      <c r="C101" s="17">
        <v>9990002</v>
      </c>
      <c r="D101" s="19"/>
      <c r="E101" s="17"/>
      <c r="F101" s="29" t="s">
        <v>16</v>
      </c>
      <c r="G101" s="19"/>
      <c r="H101" s="18" t="s">
        <v>120</v>
      </c>
      <c r="I101" s="19"/>
      <c r="J101" s="14"/>
      <c r="K101" s="30">
        <v>175</v>
      </c>
      <c r="L101" s="21">
        <f>+L100+Tabla1345798102345678911121314345678[[#This Row],[Debito]]-Tabla1345798102345678911121314345678[[#This Row],[Credito]]</f>
        <v>4436868.0169999991</v>
      </c>
    </row>
    <row r="102" spans="1:12" ht="18.75" thickBot="1" x14ac:dyDescent="0.4">
      <c r="A102" s="1"/>
      <c r="B102" s="31" t="s">
        <v>121</v>
      </c>
      <c r="C102" s="31"/>
      <c r="D102" s="31"/>
      <c r="E102" s="31"/>
      <c r="F102" s="31"/>
      <c r="G102" s="31"/>
      <c r="H102" s="31"/>
      <c r="I102" s="32"/>
      <c r="J102" s="33">
        <f>SUM(J11:J101)</f>
        <v>1544206.33</v>
      </c>
      <c r="K102" s="33">
        <f>SUM(K9:K101)</f>
        <v>1832218.2200000002</v>
      </c>
      <c r="L102" s="34">
        <f>+L101</f>
        <v>4436868.0169999991</v>
      </c>
    </row>
    <row r="103" spans="1:12" ht="18.75" thickTop="1" x14ac:dyDescent="0.35">
      <c r="A103" s="1"/>
      <c r="B103" s="1"/>
      <c r="C103" s="1"/>
      <c r="D103" s="1"/>
      <c r="E103" s="1"/>
      <c r="F103" s="1"/>
      <c r="G103" s="1"/>
      <c r="H103" s="1"/>
      <c r="I103" s="1"/>
      <c r="J103" s="2"/>
      <c r="K103" s="2"/>
      <c r="L103" s="35"/>
    </row>
    <row r="104" spans="1:12" ht="18" x14ac:dyDescent="0.35">
      <c r="A104" s="1"/>
      <c r="B104" s="1"/>
      <c r="C104" s="1"/>
      <c r="D104" s="1"/>
      <c r="E104" s="1"/>
      <c r="F104" s="1"/>
      <c r="G104" s="1"/>
      <c r="H104" s="1"/>
      <c r="I104" s="1"/>
      <c r="J104" s="2"/>
      <c r="K104" s="2"/>
      <c r="L104" s="35"/>
    </row>
    <row r="105" spans="1:12" ht="18" x14ac:dyDescent="0.35">
      <c r="A105" s="1"/>
      <c r="B105" s="1"/>
      <c r="E105" s="1"/>
      <c r="F105" s="1"/>
      <c r="G105" s="1"/>
      <c r="H105" s="1"/>
      <c r="I105" s="1"/>
      <c r="J105" s="2"/>
    </row>
    <row r="106" spans="1:12" ht="18" x14ac:dyDescent="0.35">
      <c r="A106" s="1"/>
      <c r="B106" s="1"/>
      <c r="C106" s="36" t="s">
        <v>122</v>
      </c>
      <c r="D106" s="36"/>
      <c r="E106" s="36"/>
      <c r="G106" s="1"/>
      <c r="H106" s="37" t="s">
        <v>123</v>
      </c>
      <c r="I106" s="1"/>
      <c r="K106" s="36" t="s">
        <v>123</v>
      </c>
      <c r="L106" s="36"/>
    </row>
    <row r="107" spans="1:12" ht="18" x14ac:dyDescent="0.35">
      <c r="A107" s="1"/>
      <c r="B107" s="1"/>
      <c r="C107" s="38" t="s">
        <v>124</v>
      </c>
      <c r="D107" s="38"/>
      <c r="E107" s="38"/>
      <c r="G107" s="39"/>
      <c r="H107" s="40" t="s">
        <v>125</v>
      </c>
      <c r="I107" s="1"/>
      <c r="J107" s="1"/>
      <c r="K107" s="38" t="s">
        <v>126</v>
      </c>
      <c r="L107" s="38"/>
    </row>
    <row r="108" spans="1:12" ht="18" x14ac:dyDescent="0.35">
      <c r="A108" s="1"/>
      <c r="B108" s="1"/>
      <c r="C108" s="4" t="s">
        <v>127</v>
      </c>
      <c r="D108" s="4"/>
      <c r="E108" s="4"/>
      <c r="G108" s="39"/>
      <c r="H108" s="39" t="s">
        <v>128</v>
      </c>
      <c r="I108" s="1"/>
      <c r="J108" s="1"/>
      <c r="K108" s="4" t="s">
        <v>129</v>
      </c>
      <c r="L108" s="4"/>
    </row>
    <row r="109" spans="1:12" ht="18" x14ac:dyDescent="0.35">
      <c r="A109" s="1"/>
      <c r="B109" s="1"/>
      <c r="C109" s="1"/>
      <c r="D109" s="1"/>
      <c r="E109" s="1"/>
      <c r="F109" s="1"/>
      <c r="G109" s="1"/>
      <c r="H109" s="1"/>
      <c r="I109" s="1"/>
      <c r="J109" s="2"/>
      <c r="K109" s="2"/>
      <c r="L109" s="1"/>
    </row>
    <row r="110" spans="1:12" ht="18" x14ac:dyDescent="0.35">
      <c r="A110" s="1"/>
      <c r="B110" s="1"/>
      <c r="C110" s="1"/>
      <c r="D110" s="1"/>
      <c r="E110" s="1"/>
      <c r="F110" s="1"/>
      <c r="G110" s="1"/>
      <c r="H110" s="1"/>
      <c r="I110" s="1"/>
      <c r="J110" s="2"/>
      <c r="K110" s="2"/>
      <c r="L110" s="1"/>
    </row>
    <row r="111" spans="1:12" ht="18" x14ac:dyDescent="0.35">
      <c r="A111" s="1"/>
      <c r="B111" s="1"/>
      <c r="C111" s="1"/>
      <c r="D111" s="1"/>
      <c r="E111" s="1"/>
      <c r="F111" s="1"/>
      <c r="G111" s="1"/>
      <c r="H111" s="1"/>
      <c r="I111" s="1"/>
      <c r="J111" s="2"/>
      <c r="K111" s="2"/>
      <c r="L111" s="1"/>
    </row>
    <row r="112" spans="1:12" ht="18" x14ac:dyDescent="0.35">
      <c r="A112" s="1"/>
      <c r="B112" s="4" t="s">
        <v>0</v>
      </c>
      <c r="C112" s="4"/>
      <c r="D112" s="4"/>
      <c r="E112" s="4"/>
      <c r="F112" s="4"/>
      <c r="G112" s="4"/>
      <c r="H112" s="4"/>
      <c r="I112" s="4"/>
      <c r="J112" s="4"/>
      <c r="K112" s="4"/>
      <c r="L112" s="4"/>
    </row>
    <row r="113" spans="1:14" ht="18" x14ac:dyDescent="0.35">
      <c r="A113" s="1"/>
      <c r="B113" s="4" t="s">
        <v>1</v>
      </c>
      <c r="C113" s="4"/>
      <c r="D113" s="4"/>
      <c r="E113" s="4"/>
      <c r="F113" s="4"/>
      <c r="G113" s="4"/>
      <c r="H113" s="4"/>
      <c r="I113" s="4"/>
      <c r="J113" s="4"/>
      <c r="K113" s="4"/>
      <c r="L113" s="4"/>
    </row>
    <row r="114" spans="1:14" ht="18" x14ac:dyDescent="0.35">
      <c r="A114" s="1"/>
      <c r="B114" s="4" t="s">
        <v>130</v>
      </c>
      <c r="C114" s="4"/>
      <c r="D114" s="4"/>
      <c r="E114" s="4"/>
      <c r="F114" s="4"/>
      <c r="G114" s="4"/>
      <c r="H114" s="4"/>
      <c r="I114" s="4"/>
      <c r="J114" s="4"/>
      <c r="K114" s="4"/>
      <c r="L114" s="4"/>
    </row>
    <row r="115" spans="1:14" ht="18" x14ac:dyDescent="0.35">
      <c r="A115" s="1"/>
      <c r="B115" s="5">
        <f>+B5</f>
        <v>45473</v>
      </c>
      <c r="C115" s="5"/>
      <c r="D115" s="5"/>
      <c r="E115" s="5"/>
      <c r="F115" s="5"/>
      <c r="G115" s="5"/>
      <c r="H115" s="5"/>
      <c r="I115" s="5"/>
      <c r="J115" s="5"/>
      <c r="K115" s="5"/>
      <c r="L115" s="5"/>
    </row>
    <row r="116" spans="1:14" ht="18" x14ac:dyDescent="0.35">
      <c r="A116" s="1"/>
      <c r="B116" s="1"/>
      <c r="C116" s="1"/>
      <c r="D116" s="1"/>
      <c r="E116" s="1"/>
      <c r="F116" s="1"/>
      <c r="G116" s="1"/>
      <c r="H116" s="1"/>
      <c r="I116" s="1"/>
      <c r="J116" s="2"/>
      <c r="K116" s="2"/>
      <c r="L116" s="1"/>
    </row>
    <row r="117" spans="1:14" ht="18" x14ac:dyDescent="0.35">
      <c r="A117" s="1"/>
      <c r="B117" s="6" t="s">
        <v>3</v>
      </c>
      <c r="C117" s="6" t="s">
        <v>131</v>
      </c>
      <c r="D117" s="6" t="s">
        <v>5</v>
      </c>
      <c r="E117" s="6" t="s">
        <v>6</v>
      </c>
      <c r="F117" s="6" t="s">
        <v>7</v>
      </c>
      <c r="G117" s="6"/>
      <c r="H117" s="41" t="s">
        <v>132</v>
      </c>
      <c r="I117" s="41" t="s">
        <v>10</v>
      </c>
      <c r="J117" s="42" t="s">
        <v>133</v>
      </c>
      <c r="K117" s="42" t="s">
        <v>134</v>
      </c>
      <c r="L117" s="6" t="s">
        <v>13</v>
      </c>
    </row>
    <row r="118" spans="1:14" ht="18" x14ac:dyDescent="0.35">
      <c r="A118" s="1"/>
      <c r="B118" s="43"/>
      <c r="C118" s="44"/>
      <c r="D118" s="9"/>
      <c r="E118" s="9"/>
      <c r="F118" s="45"/>
      <c r="G118" s="9"/>
      <c r="H118" s="11" t="s">
        <v>14</v>
      </c>
      <c r="I118" s="9"/>
      <c r="J118" s="12"/>
      <c r="K118" s="12"/>
      <c r="L118" s="14">
        <v>867562077.91296124</v>
      </c>
      <c r="N118" s="46"/>
    </row>
    <row r="119" spans="1:14" ht="70.5" customHeight="1" x14ac:dyDescent="0.35">
      <c r="A119" s="1"/>
      <c r="B119" s="16">
        <v>45447</v>
      </c>
      <c r="C119" s="47">
        <v>1607</v>
      </c>
      <c r="D119" s="48"/>
      <c r="E119" s="49" t="s">
        <v>135</v>
      </c>
      <c r="F119" s="49" t="s">
        <v>136</v>
      </c>
      <c r="G119" s="50"/>
      <c r="H119" s="51" t="s">
        <v>137</v>
      </c>
      <c r="I119" s="48"/>
      <c r="J119" s="52"/>
      <c r="K119" s="53">
        <v>1499418.37</v>
      </c>
      <c r="L119" s="52">
        <f>L118+J119-K119</f>
        <v>866062659.54296124</v>
      </c>
      <c r="N119" s="46"/>
    </row>
    <row r="120" spans="1:14" ht="70.5" customHeight="1" x14ac:dyDescent="0.35">
      <c r="A120" s="1"/>
      <c r="B120" s="16">
        <v>45447</v>
      </c>
      <c r="C120" s="47">
        <v>1614</v>
      </c>
      <c r="D120" s="48"/>
      <c r="E120" s="49" t="s">
        <v>138</v>
      </c>
      <c r="F120" s="49" t="s">
        <v>139</v>
      </c>
      <c r="G120" s="50"/>
      <c r="H120" s="51" t="s">
        <v>140</v>
      </c>
      <c r="I120" s="48"/>
      <c r="J120" s="52"/>
      <c r="K120" s="53">
        <v>19013245.629999999</v>
      </c>
      <c r="L120" s="52">
        <f>+L119+J120-K120</f>
        <v>847049413.91296124</v>
      </c>
      <c r="N120" s="46"/>
    </row>
    <row r="121" spans="1:14" ht="70.5" customHeight="1" x14ac:dyDescent="0.35">
      <c r="A121" s="1"/>
      <c r="B121" s="16">
        <v>45448</v>
      </c>
      <c r="C121" s="47" t="s">
        <v>141</v>
      </c>
      <c r="D121" s="48"/>
      <c r="E121" s="49" t="s">
        <v>142</v>
      </c>
      <c r="F121" s="49" t="s">
        <v>143</v>
      </c>
      <c r="G121" s="50"/>
      <c r="H121" s="51" t="s">
        <v>144</v>
      </c>
      <c r="I121" s="48"/>
      <c r="J121" s="52"/>
      <c r="K121" s="53">
        <v>38870</v>
      </c>
      <c r="L121" s="52">
        <f>+L120+J121-K121</f>
        <v>847010543.91296124</v>
      </c>
      <c r="N121" s="46"/>
    </row>
    <row r="122" spans="1:14" ht="70.5" customHeight="1" x14ac:dyDescent="0.35">
      <c r="A122" s="1"/>
      <c r="B122" s="16">
        <v>45450</v>
      </c>
      <c r="C122" s="47"/>
      <c r="D122" s="48"/>
      <c r="E122" s="49" t="s">
        <v>145</v>
      </c>
      <c r="F122" s="49" t="s">
        <v>146</v>
      </c>
      <c r="G122" s="50"/>
      <c r="H122" s="51" t="s">
        <v>147</v>
      </c>
      <c r="I122" s="48"/>
      <c r="J122" s="52">
        <v>1777529.75</v>
      </c>
      <c r="K122" s="53"/>
      <c r="L122" s="52">
        <f>+L121+J122-K122</f>
        <v>848788073.66296124</v>
      </c>
      <c r="N122" s="46"/>
    </row>
    <row r="123" spans="1:14" ht="70.5" customHeight="1" x14ac:dyDescent="0.35">
      <c r="A123" s="1"/>
      <c r="B123" s="16">
        <v>45450</v>
      </c>
      <c r="C123" s="47" t="s">
        <v>148</v>
      </c>
      <c r="D123" s="48"/>
      <c r="E123" s="49" t="s">
        <v>149</v>
      </c>
      <c r="F123" s="49" t="s">
        <v>150</v>
      </c>
      <c r="G123" s="50"/>
      <c r="H123" s="51" t="s">
        <v>151</v>
      </c>
      <c r="I123" s="48"/>
      <c r="J123" s="52"/>
      <c r="K123" s="53">
        <v>134520</v>
      </c>
      <c r="L123" s="52">
        <f t="shared" ref="L123:L186" si="0">+L122+J123-K123</f>
        <v>848653553.66296124</v>
      </c>
      <c r="N123" s="46"/>
    </row>
    <row r="124" spans="1:14" ht="70.5" customHeight="1" x14ac:dyDescent="0.35">
      <c r="A124" s="1"/>
      <c r="B124" s="16">
        <v>45450</v>
      </c>
      <c r="C124" s="47" t="s">
        <v>152</v>
      </c>
      <c r="D124" s="48"/>
      <c r="E124" s="49" t="s">
        <v>153</v>
      </c>
      <c r="F124" s="49" t="s">
        <v>154</v>
      </c>
      <c r="G124" s="50"/>
      <c r="H124" s="51" t="s">
        <v>155</v>
      </c>
      <c r="I124" s="48"/>
      <c r="J124" s="52"/>
      <c r="K124" s="53">
        <v>238950</v>
      </c>
      <c r="L124" s="52">
        <f t="shared" si="0"/>
        <v>848414603.66296124</v>
      </c>
      <c r="N124" s="46"/>
    </row>
    <row r="125" spans="1:14" ht="70.5" customHeight="1" x14ac:dyDescent="0.35">
      <c r="A125" s="1"/>
      <c r="B125" s="16">
        <v>45450</v>
      </c>
      <c r="C125" s="47" t="s">
        <v>156</v>
      </c>
      <c r="D125" s="48"/>
      <c r="E125" s="49" t="s">
        <v>157</v>
      </c>
      <c r="F125" s="49" t="s">
        <v>158</v>
      </c>
      <c r="G125" s="50"/>
      <c r="H125" s="51" t="s">
        <v>159</v>
      </c>
      <c r="I125" s="48"/>
      <c r="J125" s="52"/>
      <c r="K125" s="53">
        <v>40282.839999999997</v>
      </c>
      <c r="L125" s="52">
        <f t="shared" si="0"/>
        <v>848374320.82296121</v>
      </c>
      <c r="N125" s="46"/>
    </row>
    <row r="126" spans="1:14" ht="70.5" customHeight="1" x14ac:dyDescent="0.35">
      <c r="A126" s="1"/>
      <c r="B126" s="16">
        <v>45450</v>
      </c>
      <c r="C126" s="47" t="s">
        <v>160</v>
      </c>
      <c r="D126" s="48"/>
      <c r="E126" s="49" t="s">
        <v>161</v>
      </c>
      <c r="F126" s="49" t="s">
        <v>162</v>
      </c>
      <c r="G126" s="50"/>
      <c r="H126" s="51" t="s">
        <v>163</v>
      </c>
      <c r="I126" s="48"/>
      <c r="J126" s="52"/>
      <c r="K126" s="53">
        <v>300000</v>
      </c>
      <c r="L126" s="52">
        <f t="shared" si="0"/>
        <v>848074320.82296121</v>
      </c>
      <c r="N126" s="46"/>
    </row>
    <row r="127" spans="1:14" ht="70.5" customHeight="1" x14ac:dyDescent="0.35">
      <c r="A127" s="1"/>
      <c r="B127" s="16">
        <v>45450</v>
      </c>
      <c r="C127" s="47" t="s">
        <v>164</v>
      </c>
      <c r="D127" s="48"/>
      <c r="E127" s="49" t="s">
        <v>149</v>
      </c>
      <c r="F127" s="49" t="s">
        <v>165</v>
      </c>
      <c r="G127" s="50"/>
      <c r="H127" s="51" t="s">
        <v>166</v>
      </c>
      <c r="I127" s="48"/>
      <c r="J127" s="52"/>
      <c r="K127" s="53">
        <v>47200</v>
      </c>
      <c r="L127" s="52">
        <f t="shared" si="0"/>
        <v>848027120.82296121</v>
      </c>
      <c r="N127" s="46"/>
    </row>
    <row r="128" spans="1:14" ht="70.5" customHeight="1" x14ac:dyDescent="0.35">
      <c r="A128" s="1"/>
      <c r="B128" s="16">
        <v>45450</v>
      </c>
      <c r="C128" s="47" t="s">
        <v>167</v>
      </c>
      <c r="D128" s="48"/>
      <c r="E128" s="49" t="s">
        <v>168</v>
      </c>
      <c r="F128" s="49" t="s">
        <v>169</v>
      </c>
      <c r="G128" s="50"/>
      <c r="H128" s="51" t="s">
        <v>170</v>
      </c>
      <c r="I128" s="48"/>
      <c r="J128" s="52"/>
      <c r="K128" s="53">
        <v>64723</v>
      </c>
      <c r="L128" s="52">
        <f t="shared" si="0"/>
        <v>847962397.82296121</v>
      </c>
      <c r="N128" s="46"/>
    </row>
    <row r="129" spans="1:14" ht="70.5" customHeight="1" x14ac:dyDescent="0.35">
      <c r="A129" s="1"/>
      <c r="B129" s="16">
        <v>45450</v>
      </c>
      <c r="C129" s="47" t="s">
        <v>171</v>
      </c>
      <c r="D129" s="48"/>
      <c r="E129" s="49" t="s">
        <v>172</v>
      </c>
      <c r="F129" s="49" t="s">
        <v>173</v>
      </c>
      <c r="G129" s="50"/>
      <c r="H129" s="51" t="s">
        <v>174</v>
      </c>
      <c r="I129" s="48"/>
      <c r="J129" s="52"/>
      <c r="K129" s="53">
        <v>12390</v>
      </c>
      <c r="L129" s="52">
        <f t="shared" si="0"/>
        <v>847950007.82296121</v>
      </c>
      <c r="N129" s="46"/>
    </row>
    <row r="130" spans="1:14" ht="70.5" customHeight="1" x14ac:dyDescent="0.35">
      <c r="A130" s="1"/>
      <c r="B130" s="16">
        <v>45450</v>
      </c>
      <c r="C130" s="47" t="s">
        <v>175</v>
      </c>
      <c r="D130" s="48"/>
      <c r="E130" s="49" t="s">
        <v>168</v>
      </c>
      <c r="F130" s="49" t="s">
        <v>176</v>
      </c>
      <c r="G130" s="50"/>
      <c r="H130" s="51" t="s">
        <v>177</v>
      </c>
      <c r="I130" s="48"/>
      <c r="J130" s="52"/>
      <c r="K130" s="53">
        <v>40993.199999999997</v>
      </c>
      <c r="L130" s="52">
        <f t="shared" si="0"/>
        <v>847909014.62296116</v>
      </c>
      <c r="N130" s="46"/>
    </row>
    <row r="131" spans="1:14" ht="70.5" customHeight="1" x14ac:dyDescent="0.35">
      <c r="A131" s="1"/>
      <c r="B131" s="16">
        <v>45450</v>
      </c>
      <c r="C131" s="47" t="s">
        <v>178</v>
      </c>
      <c r="D131" s="48"/>
      <c r="E131" s="49" t="s">
        <v>179</v>
      </c>
      <c r="F131" s="49" t="s">
        <v>180</v>
      </c>
      <c r="G131" s="50"/>
      <c r="H131" s="51" t="s">
        <v>181</v>
      </c>
      <c r="I131" s="48"/>
      <c r="J131" s="52"/>
      <c r="K131" s="53">
        <v>58113.48</v>
      </c>
      <c r="L131" s="52">
        <f t="shared" si="0"/>
        <v>847850901.14296114</v>
      </c>
      <c r="N131" s="46"/>
    </row>
    <row r="132" spans="1:14" ht="70.5" customHeight="1" x14ac:dyDescent="0.35">
      <c r="A132" s="1"/>
      <c r="B132" s="16">
        <v>45450</v>
      </c>
      <c r="C132" s="47" t="s">
        <v>182</v>
      </c>
      <c r="D132" s="48"/>
      <c r="E132" s="49" t="s">
        <v>183</v>
      </c>
      <c r="F132" s="49" t="s">
        <v>184</v>
      </c>
      <c r="G132" s="50"/>
      <c r="H132" s="51" t="s">
        <v>185</v>
      </c>
      <c r="I132" s="48"/>
      <c r="J132" s="52"/>
      <c r="K132" s="53">
        <v>5613609.6600000001</v>
      </c>
      <c r="L132" s="52">
        <f t="shared" si="0"/>
        <v>842237291.48296118</v>
      </c>
      <c r="N132" s="46"/>
    </row>
    <row r="133" spans="1:14" ht="70.5" customHeight="1" x14ac:dyDescent="0.35">
      <c r="A133" s="1"/>
      <c r="B133" s="16">
        <v>45450</v>
      </c>
      <c r="C133" s="47" t="s">
        <v>186</v>
      </c>
      <c r="D133" s="48"/>
      <c r="E133" s="49" t="s">
        <v>187</v>
      </c>
      <c r="F133" s="49" t="s">
        <v>188</v>
      </c>
      <c r="G133" s="50"/>
      <c r="H133" s="51" t="s">
        <v>189</v>
      </c>
      <c r="I133" s="48"/>
      <c r="J133" s="52"/>
      <c r="K133" s="53">
        <v>995489.39</v>
      </c>
      <c r="L133" s="52">
        <f t="shared" si="0"/>
        <v>841241802.09296119</v>
      </c>
      <c r="N133" s="46"/>
    </row>
    <row r="134" spans="1:14" ht="70.5" customHeight="1" x14ac:dyDescent="0.35">
      <c r="A134" s="1"/>
      <c r="B134" s="16">
        <v>45453</v>
      </c>
      <c r="C134" s="47">
        <v>1692</v>
      </c>
      <c r="D134" s="48"/>
      <c r="E134" s="49" t="s">
        <v>190</v>
      </c>
      <c r="F134" s="54" t="s">
        <v>191</v>
      </c>
      <c r="G134" s="50"/>
      <c r="H134" s="51" t="s">
        <v>192</v>
      </c>
      <c r="I134" s="48"/>
      <c r="J134" s="52"/>
      <c r="K134" s="53">
        <v>3330</v>
      </c>
      <c r="L134" s="52">
        <f t="shared" si="0"/>
        <v>841238472.09296119</v>
      </c>
      <c r="N134" s="46"/>
    </row>
    <row r="135" spans="1:14" ht="70.5" customHeight="1" x14ac:dyDescent="0.35">
      <c r="A135" s="1"/>
      <c r="B135" s="16">
        <v>45453</v>
      </c>
      <c r="C135" s="47" t="s">
        <v>193</v>
      </c>
      <c r="D135" s="48"/>
      <c r="E135" s="49" t="s">
        <v>194</v>
      </c>
      <c r="F135" s="54" t="s">
        <v>146</v>
      </c>
      <c r="G135" s="50"/>
      <c r="H135" s="51" t="s">
        <v>195</v>
      </c>
      <c r="I135" s="48"/>
      <c r="J135" s="52"/>
      <c r="K135" s="53">
        <v>1543488.83</v>
      </c>
      <c r="L135" s="52">
        <f t="shared" si="0"/>
        <v>839694983.26296115</v>
      </c>
      <c r="N135" s="46"/>
    </row>
    <row r="136" spans="1:14" ht="70.5" customHeight="1" x14ac:dyDescent="0.35">
      <c r="A136" s="1"/>
      <c r="B136" s="16">
        <v>45453</v>
      </c>
      <c r="C136" s="47">
        <v>1697</v>
      </c>
      <c r="D136" s="48"/>
      <c r="E136" s="49" t="s">
        <v>196</v>
      </c>
      <c r="F136" s="54" t="s">
        <v>197</v>
      </c>
      <c r="G136" s="50"/>
      <c r="H136" s="51" t="s">
        <v>198</v>
      </c>
      <c r="I136" s="48"/>
      <c r="J136" s="52"/>
      <c r="K136" s="53">
        <v>2542258.08</v>
      </c>
      <c r="L136" s="52">
        <f t="shared" si="0"/>
        <v>837152725.18296111</v>
      </c>
      <c r="N136" s="46"/>
    </row>
    <row r="137" spans="1:14" ht="70.5" customHeight="1" x14ac:dyDescent="0.35">
      <c r="A137" s="1"/>
      <c r="B137" s="16">
        <v>45454</v>
      </c>
      <c r="C137" s="47">
        <v>1703</v>
      </c>
      <c r="D137" s="48"/>
      <c r="E137" s="49" t="s">
        <v>199</v>
      </c>
      <c r="F137" s="49" t="s">
        <v>146</v>
      </c>
      <c r="G137" s="50"/>
      <c r="H137" s="51" t="s">
        <v>200</v>
      </c>
      <c r="I137" s="48"/>
      <c r="J137" s="52"/>
      <c r="K137" s="53">
        <v>66000</v>
      </c>
      <c r="L137" s="52">
        <f t="shared" si="0"/>
        <v>837086725.18296111</v>
      </c>
      <c r="N137" s="46"/>
    </row>
    <row r="138" spans="1:14" ht="70.5" customHeight="1" x14ac:dyDescent="0.35">
      <c r="A138" s="1"/>
      <c r="B138" s="16">
        <v>45454</v>
      </c>
      <c r="C138" s="55">
        <v>1705</v>
      </c>
      <c r="D138" s="56"/>
      <c r="E138" s="57" t="s">
        <v>201</v>
      </c>
      <c r="F138" s="57" t="s">
        <v>146</v>
      </c>
      <c r="G138" s="58"/>
      <c r="H138" s="59" t="s">
        <v>202</v>
      </c>
      <c r="I138" s="56"/>
      <c r="J138" s="60"/>
      <c r="K138" s="61">
        <v>22842.639999999999</v>
      </c>
      <c r="L138" s="52">
        <f t="shared" si="0"/>
        <v>837063882.54296112</v>
      </c>
      <c r="N138" s="46"/>
    </row>
    <row r="139" spans="1:14" ht="70.5" customHeight="1" x14ac:dyDescent="0.35">
      <c r="A139" s="1"/>
      <c r="B139" s="16">
        <v>45454</v>
      </c>
      <c r="C139" s="47">
        <v>1707</v>
      </c>
      <c r="D139" s="48"/>
      <c r="E139" s="49" t="s">
        <v>203</v>
      </c>
      <c r="F139" s="49" t="s">
        <v>146</v>
      </c>
      <c r="G139" s="50"/>
      <c r="H139" s="51" t="s">
        <v>204</v>
      </c>
      <c r="I139" s="48"/>
      <c r="J139" s="52"/>
      <c r="K139" s="53">
        <v>33000</v>
      </c>
      <c r="L139" s="52">
        <f t="shared" si="0"/>
        <v>837030882.54296112</v>
      </c>
      <c r="N139" s="46"/>
    </row>
    <row r="140" spans="1:14" ht="70.5" customHeight="1" x14ac:dyDescent="0.35">
      <c r="A140" s="1"/>
      <c r="B140" s="62">
        <v>45455</v>
      </c>
      <c r="C140" s="63">
        <v>1710</v>
      </c>
      <c r="D140" s="64"/>
      <c r="E140" s="65" t="s">
        <v>205</v>
      </c>
      <c r="F140" s="66" t="s">
        <v>206</v>
      </c>
      <c r="G140" s="67"/>
      <c r="H140" s="68" t="s">
        <v>207</v>
      </c>
      <c r="I140" s="64"/>
      <c r="J140" s="69"/>
      <c r="K140" s="70">
        <v>874616</v>
      </c>
      <c r="L140" s="52">
        <f t="shared" si="0"/>
        <v>836156266.54296112</v>
      </c>
    </row>
    <row r="141" spans="1:14" ht="70.5" customHeight="1" x14ac:dyDescent="0.35">
      <c r="A141" s="1"/>
      <c r="B141" s="62">
        <v>45455</v>
      </c>
      <c r="C141" s="63">
        <v>1712</v>
      </c>
      <c r="D141" s="64"/>
      <c r="E141" s="65" t="s">
        <v>201</v>
      </c>
      <c r="F141" s="66" t="s">
        <v>146</v>
      </c>
      <c r="G141" s="67"/>
      <c r="H141" s="68" t="s">
        <v>208</v>
      </c>
      <c r="I141" s="64"/>
      <c r="J141" s="69"/>
      <c r="K141" s="70">
        <v>41993.54</v>
      </c>
      <c r="L141" s="52">
        <f t="shared" si="0"/>
        <v>836114273.00296116</v>
      </c>
    </row>
    <row r="142" spans="1:14" ht="70.5" customHeight="1" x14ac:dyDescent="0.35">
      <c r="A142" s="1"/>
      <c r="B142" s="62">
        <v>45455</v>
      </c>
      <c r="C142" s="63">
        <v>1715</v>
      </c>
      <c r="D142" s="64"/>
      <c r="E142" s="65" t="s">
        <v>157</v>
      </c>
      <c r="F142" s="66" t="s">
        <v>209</v>
      </c>
      <c r="G142" s="67"/>
      <c r="H142" s="68" t="s">
        <v>210</v>
      </c>
      <c r="I142" s="64"/>
      <c r="J142" s="69"/>
      <c r="K142" s="70">
        <v>194166.64</v>
      </c>
      <c r="L142" s="52">
        <f t="shared" si="0"/>
        <v>835920106.36296117</v>
      </c>
    </row>
    <row r="143" spans="1:14" ht="70.5" customHeight="1" x14ac:dyDescent="0.35">
      <c r="A143" s="1"/>
      <c r="B143" s="62">
        <v>45455</v>
      </c>
      <c r="C143" s="63">
        <v>1720</v>
      </c>
      <c r="D143" s="64"/>
      <c r="E143" s="65" t="s">
        <v>211</v>
      </c>
      <c r="F143" s="66" t="s">
        <v>212</v>
      </c>
      <c r="G143" s="67"/>
      <c r="H143" s="68" t="s">
        <v>213</v>
      </c>
      <c r="I143" s="64"/>
      <c r="J143" s="69"/>
      <c r="K143" s="70">
        <v>14174.99</v>
      </c>
      <c r="L143" s="52">
        <f t="shared" si="0"/>
        <v>835905931.37296116</v>
      </c>
    </row>
    <row r="144" spans="1:14" ht="70.5" customHeight="1" x14ac:dyDescent="0.35">
      <c r="A144" s="1"/>
      <c r="B144" s="62">
        <v>45455</v>
      </c>
      <c r="C144" s="63">
        <v>1722</v>
      </c>
      <c r="D144" s="64"/>
      <c r="E144" s="65" t="s">
        <v>179</v>
      </c>
      <c r="F144" s="66" t="s">
        <v>214</v>
      </c>
      <c r="G144" s="67"/>
      <c r="H144" s="68" t="s">
        <v>215</v>
      </c>
      <c r="I144" s="64"/>
      <c r="J144" s="69"/>
      <c r="K144" s="70">
        <v>70800</v>
      </c>
      <c r="L144" s="52">
        <f t="shared" si="0"/>
        <v>835835131.37296116</v>
      </c>
    </row>
    <row r="145" spans="1:14" ht="70.5" customHeight="1" x14ac:dyDescent="0.35">
      <c r="A145" s="1"/>
      <c r="B145" s="62">
        <v>45455</v>
      </c>
      <c r="C145" s="63">
        <v>1724</v>
      </c>
      <c r="D145" s="64"/>
      <c r="E145" s="65" t="s">
        <v>149</v>
      </c>
      <c r="F145" s="66" t="s">
        <v>216</v>
      </c>
      <c r="G145" s="67"/>
      <c r="H145" s="68" t="s">
        <v>217</v>
      </c>
      <c r="I145" s="64"/>
      <c r="J145" s="69"/>
      <c r="K145" s="70">
        <v>18880</v>
      </c>
      <c r="L145" s="52">
        <f t="shared" si="0"/>
        <v>835816251.37296116</v>
      </c>
    </row>
    <row r="146" spans="1:14" ht="70.5" customHeight="1" x14ac:dyDescent="0.35">
      <c r="A146" s="1"/>
      <c r="B146" s="62">
        <v>45455</v>
      </c>
      <c r="C146" s="63">
        <v>1726</v>
      </c>
      <c r="D146" s="64"/>
      <c r="E146" s="65" t="s">
        <v>218</v>
      </c>
      <c r="F146" s="49" t="s">
        <v>219</v>
      </c>
      <c r="G146" s="67"/>
      <c r="H146" s="68" t="s">
        <v>220</v>
      </c>
      <c r="I146" s="64"/>
      <c r="J146" s="69"/>
      <c r="K146" s="70">
        <v>867300</v>
      </c>
      <c r="L146" s="52">
        <f t="shared" si="0"/>
        <v>834948951.37296116</v>
      </c>
    </row>
    <row r="147" spans="1:14" ht="70.5" customHeight="1" x14ac:dyDescent="0.35">
      <c r="A147" s="1"/>
      <c r="B147" s="62">
        <v>45455</v>
      </c>
      <c r="C147" s="63">
        <v>1732</v>
      </c>
      <c r="D147" s="64"/>
      <c r="E147" s="65" t="s">
        <v>149</v>
      </c>
      <c r="F147" s="49" t="s">
        <v>221</v>
      </c>
      <c r="G147" s="67"/>
      <c r="H147" s="68" t="s">
        <v>222</v>
      </c>
      <c r="I147" s="64"/>
      <c r="J147" s="69"/>
      <c r="K147" s="70">
        <v>5900</v>
      </c>
      <c r="L147" s="52">
        <f t="shared" si="0"/>
        <v>834943051.37296116</v>
      </c>
    </row>
    <row r="148" spans="1:14" ht="70.5" customHeight="1" x14ac:dyDescent="0.35">
      <c r="A148" s="1"/>
      <c r="B148" s="62">
        <v>45455</v>
      </c>
      <c r="C148" s="63">
        <v>1734</v>
      </c>
      <c r="D148" s="64"/>
      <c r="E148" s="65" t="s">
        <v>149</v>
      </c>
      <c r="F148" s="49" t="s">
        <v>165</v>
      </c>
      <c r="G148" s="67"/>
      <c r="H148" s="68" t="s">
        <v>223</v>
      </c>
      <c r="I148" s="64"/>
      <c r="J148" s="69"/>
      <c r="K148" s="70">
        <v>23600</v>
      </c>
      <c r="L148" s="52">
        <f t="shared" si="0"/>
        <v>834919451.37296116</v>
      </c>
    </row>
    <row r="149" spans="1:14" ht="70.5" customHeight="1" x14ac:dyDescent="0.35">
      <c r="A149" s="1"/>
      <c r="B149" s="62">
        <v>45455</v>
      </c>
      <c r="C149" s="47">
        <v>1738</v>
      </c>
      <c r="D149" s="48"/>
      <c r="E149" s="65" t="s">
        <v>149</v>
      </c>
      <c r="F149" s="54" t="s">
        <v>221</v>
      </c>
      <c r="G149" s="50"/>
      <c r="H149" s="51" t="s">
        <v>224</v>
      </c>
      <c r="I149" s="48"/>
      <c r="J149" s="52"/>
      <c r="K149" s="53">
        <v>11800</v>
      </c>
      <c r="L149" s="52">
        <f t="shared" si="0"/>
        <v>834907651.37296116</v>
      </c>
    </row>
    <row r="150" spans="1:14" ht="70.5" customHeight="1" x14ac:dyDescent="0.35">
      <c r="A150" s="1"/>
      <c r="B150" s="62">
        <v>45456</v>
      </c>
      <c r="C150" s="47">
        <v>1744</v>
      </c>
      <c r="D150" s="48"/>
      <c r="E150" s="49" t="s">
        <v>225</v>
      </c>
      <c r="F150" s="54" t="s">
        <v>226</v>
      </c>
      <c r="G150" s="48"/>
      <c r="H150" s="51" t="s">
        <v>227</v>
      </c>
      <c r="I150" s="48"/>
      <c r="J150" s="52"/>
      <c r="K150" s="52">
        <v>6765</v>
      </c>
      <c r="L150" s="52">
        <f t="shared" si="0"/>
        <v>834900886.37296116</v>
      </c>
    </row>
    <row r="151" spans="1:14" ht="70.5" customHeight="1" x14ac:dyDescent="0.35">
      <c r="A151" s="1"/>
      <c r="B151" s="62">
        <v>45456</v>
      </c>
      <c r="C151" s="47" t="s">
        <v>228</v>
      </c>
      <c r="D151" s="48"/>
      <c r="E151" s="49" t="s">
        <v>229</v>
      </c>
      <c r="F151" s="66" t="s">
        <v>146</v>
      </c>
      <c r="G151" s="48"/>
      <c r="H151" s="51" t="s">
        <v>230</v>
      </c>
      <c r="I151" s="48"/>
      <c r="J151" s="52"/>
      <c r="K151" s="52">
        <v>5079061.2399999993</v>
      </c>
      <c r="L151" s="52">
        <f t="shared" si="0"/>
        <v>829821825.13296115</v>
      </c>
    </row>
    <row r="152" spans="1:14" ht="70.5" customHeight="1" x14ac:dyDescent="0.35">
      <c r="A152" s="1"/>
      <c r="B152" s="62">
        <v>45456</v>
      </c>
      <c r="C152" s="47" t="s">
        <v>231</v>
      </c>
      <c r="D152" s="48"/>
      <c r="E152" s="49" t="s">
        <v>232</v>
      </c>
      <c r="F152" s="66" t="s">
        <v>146</v>
      </c>
      <c r="G152" s="48"/>
      <c r="H152" s="51" t="s">
        <v>233</v>
      </c>
      <c r="I152" s="48"/>
      <c r="J152" s="52"/>
      <c r="K152" s="52">
        <v>4976234.95</v>
      </c>
      <c r="L152" s="52">
        <f t="shared" si="0"/>
        <v>824845590.18296111</v>
      </c>
    </row>
    <row r="153" spans="1:14" ht="70.5" customHeight="1" x14ac:dyDescent="0.35">
      <c r="A153" s="1"/>
      <c r="B153" s="16">
        <v>45456</v>
      </c>
      <c r="C153" s="47" t="s">
        <v>234</v>
      </c>
      <c r="D153" s="48"/>
      <c r="E153" s="49" t="s">
        <v>235</v>
      </c>
      <c r="F153" s="66" t="s">
        <v>146</v>
      </c>
      <c r="G153" s="48"/>
      <c r="H153" s="51" t="s">
        <v>236</v>
      </c>
      <c r="I153" s="48"/>
      <c r="J153" s="71"/>
      <c r="K153" s="52">
        <v>69294</v>
      </c>
      <c r="L153" s="52">
        <f t="shared" si="0"/>
        <v>824776296.18296111</v>
      </c>
      <c r="N153" s="72"/>
    </row>
    <row r="154" spans="1:14" ht="70.5" customHeight="1" x14ac:dyDescent="0.35">
      <c r="A154" s="1"/>
      <c r="B154" s="16">
        <v>45456</v>
      </c>
      <c r="C154" s="47" t="s">
        <v>237</v>
      </c>
      <c r="D154" s="48"/>
      <c r="E154" s="54" t="s">
        <v>238</v>
      </c>
      <c r="F154" s="66" t="s">
        <v>146</v>
      </c>
      <c r="G154" s="48"/>
      <c r="H154" s="51" t="s">
        <v>239</v>
      </c>
      <c r="I154" s="48"/>
      <c r="J154" s="71"/>
      <c r="K154" s="52">
        <v>98067.83</v>
      </c>
      <c r="L154" s="52">
        <f t="shared" si="0"/>
        <v>824678228.35296106</v>
      </c>
    </row>
    <row r="155" spans="1:14" ht="70.5" customHeight="1" x14ac:dyDescent="0.35">
      <c r="A155" s="1"/>
      <c r="B155" s="16">
        <v>45456</v>
      </c>
      <c r="C155" s="47" t="s">
        <v>240</v>
      </c>
      <c r="D155" s="48"/>
      <c r="E155" s="54" t="s">
        <v>241</v>
      </c>
      <c r="F155" s="66" t="s">
        <v>146</v>
      </c>
      <c r="G155" s="48"/>
      <c r="H155" s="51" t="s">
        <v>242</v>
      </c>
      <c r="I155" s="48"/>
      <c r="J155" s="71"/>
      <c r="K155" s="52">
        <v>20000</v>
      </c>
      <c r="L155" s="52">
        <f t="shared" si="0"/>
        <v>824658228.35296106</v>
      </c>
    </row>
    <row r="156" spans="1:14" ht="70.5" customHeight="1" x14ac:dyDescent="0.35">
      <c r="A156" s="1"/>
      <c r="B156" s="16">
        <v>45457</v>
      </c>
      <c r="C156" s="47" t="s">
        <v>243</v>
      </c>
      <c r="D156" s="48"/>
      <c r="E156" s="54" t="s">
        <v>244</v>
      </c>
      <c r="F156" s="66" t="s">
        <v>146</v>
      </c>
      <c r="G156" s="48"/>
      <c r="H156" s="51" t="s">
        <v>245</v>
      </c>
      <c r="I156" s="48"/>
      <c r="J156" s="71"/>
      <c r="K156" s="52">
        <v>63519.5</v>
      </c>
      <c r="L156" s="52">
        <f t="shared" si="0"/>
        <v>824594708.85296106</v>
      </c>
    </row>
    <row r="157" spans="1:14" ht="70.5" customHeight="1" x14ac:dyDescent="0.35">
      <c r="A157" s="1"/>
      <c r="B157" s="16">
        <v>45457</v>
      </c>
      <c r="C157" s="47" t="s">
        <v>246</v>
      </c>
      <c r="D157" s="48"/>
      <c r="E157" s="49" t="s">
        <v>183</v>
      </c>
      <c r="F157" s="51" t="s">
        <v>247</v>
      </c>
      <c r="G157" s="48"/>
      <c r="H157" s="51" t="s">
        <v>248</v>
      </c>
      <c r="I157" s="48"/>
      <c r="J157" s="71"/>
      <c r="K157" s="52">
        <v>15236876.33</v>
      </c>
      <c r="L157" s="52">
        <f t="shared" si="0"/>
        <v>809357832.52296102</v>
      </c>
    </row>
    <row r="158" spans="1:14" ht="70.5" customHeight="1" x14ac:dyDescent="0.35">
      <c r="A158" s="1"/>
      <c r="B158" s="16">
        <v>45460</v>
      </c>
      <c r="C158" s="47">
        <v>1797</v>
      </c>
      <c r="D158" s="48"/>
      <c r="E158" s="49" t="s">
        <v>161</v>
      </c>
      <c r="F158" s="54" t="s">
        <v>249</v>
      </c>
      <c r="G158" s="48"/>
      <c r="H158" s="51" t="s">
        <v>250</v>
      </c>
      <c r="I158" s="48"/>
      <c r="J158" s="71"/>
      <c r="K158" s="52">
        <v>391233.48</v>
      </c>
      <c r="L158" s="52">
        <f t="shared" si="0"/>
        <v>808966599.042961</v>
      </c>
    </row>
    <row r="159" spans="1:14" ht="70.5" customHeight="1" x14ac:dyDescent="0.35">
      <c r="A159" s="1"/>
      <c r="B159" s="16">
        <v>45461</v>
      </c>
      <c r="C159" s="47">
        <v>1799</v>
      </c>
      <c r="D159" s="48"/>
      <c r="E159" s="49" t="s">
        <v>251</v>
      </c>
      <c r="F159" s="54" t="s">
        <v>146</v>
      </c>
      <c r="G159" s="48"/>
      <c r="H159" s="51" t="s">
        <v>252</v>
      </c>
      <c r="I159" s="48"/>
      <c r="J159" s="71"/>
      <c r="K159" s="52">
        <v>2090000</v>
      </c>
      <c r="L159" s="52">
        <f t="shared" si="0"/>
        <v>806876599.042961</v>
      </c>
    </row>
    <row r="160" spans="1:14" ht="70.5" customHeight="1" x14ac:dyDescent="0.35">
      <c r="A160" s="1"/>
      <c r="B160" s="16">
        <v>45461</v>
      </c>
      <c r="C160" s="47">
        <v>1802</v>
      </c>
      <c r="D160" s="48"/>
      <c r="E160" s="49" t="s">
        <v>253</v>
      </c>
      <c r="F160" s="54" t="s">
        <v>254</v>
      </c>
      <c r="G160" s="48"/>
      <c r="H160" s="51" t="s">
        <v>255</v>
      </c>
      <c r="I160" s="48"/>
      <c r="J160" s="71"/>
      <c r="K160" s="52">
        <v>167414.57</v>
      </c>
      <c r="L160" s="52">
        <f t="shared" si="0"/>
        <v>806709184.47296095</v>
      </c>
    </row>
    <row r="161" spans="1:12" ht="70.5" customHeight="1" x14ac:dyDescent="0.35">
      <c r="A161" s="1"/>
      <c r="B161" s="16">
        <v>45461</v>
      </c>
      <c r="C161" s="47">
        <v>1808</v>
      </c>
      <c r="D161" s="48"/>
      <c r="E161" s="48" t="s">
        <v>183</v>
      </c>
      <c r="F161" s="51" t="s">
        <v>256</v>
      </c>
      <c r="G161" s="48"/>
      <c r="H161" s="51" t="s">
        <v>257</v>
      </c>
      <c r="I161" s="48"/>
      <c r="J161" s="71"/>
      <c r="K161" s="52">
        <v>4467125.76</v>
      </c>
      <c r="L161" s="52">
        <f t="shared" si="0"/>
        <v>802242058.71296096</v>
      </c>
    </row>
    <row r="162" spans="1:12" ht="70.5" customHeight="1" x14ac:dyDescent="0.35">
      <c r="A162" s="1"/>
      <c r="B162" s="16">
        <v>45461</v>
      </c>
      <c r="C162" s="47">
        <v>1810</v>
      </c>
      <c r="D162" s="48"/>
      <c r="E162" s="49" t="s">
        <v>251</v>
      </c>
      <c r="F162" s="51" t="s">
        <v>146</v>
      </c>
      <c r="G162" s="48"/>
      <c r="H162" s="51" t="s">
        <v>258</v>
      </c>
      <c r="I162" s="48"/>
      <c r="J162" s="71"/>
      <c r="K162" s="52">
        <v>12758500</v>
      </c>
      <c r="L162" s="52">
        <f t="shared" si="0"/>
        <v>789483558.71296096</v>
      </c>
    </row>
    <row r="163" spans="1:12" ht="70.5" customHeight="1" x14ac:dyDescent="0.35">
      <c r="A163" s="1"/>
      <c r="B163" s="16">
        <v>45462</v>
      </c>
      <c r="C163" s="47">
        <v>1822</v>
      </c>
      <c r="D163" s="48"/>
      <c r="E163" s="48" t="s">
        <v>259</v>
      </c>
      <c r="F163" s="51" t="s">
        <v>219</v>
      </c>
      <c r="G163" s="48"/>
      <c r="H163" s="51" t="s">
        <v>260</v>
      </c>
      <c r="I163" s="48"/>
      <c r="J163" s="71"/>
      <c r="K163" s="52">
        <v>83190</v>
      </c>
      <c r="L163" s="52">
        <f t="shared" si="0"/>
        <v>789400368.71296096</v>
      </c>
    </row>
    <row r="164" spans="1:12" ht="70.5" customHeight="1" x14ac:dyDescent="0.35">
      <c r="A164" s="1"/>
      <c r="B164" s="16">
        <v>45462</v>
      </c>
      <c r="C164" s="47">
        <v>1824</v>
      </c>
      <c r="D164" s="48"/>
      <c r="E164" s="49" t="s">
        <v>157</v>
      </c>
      <c r="F164" s="51" t="s">
        <v>261</v>
      </c>
      <c r="G164" s="48"/>
      <c r="H164" s="51" t="s">
        <v>262</v>
      </c>
      <c r="I164" s="48"/>
      <c r="J164" s="71"/>
      <c r="K164" s="52">
        <v>58852.5</v>
      </c>
      <c r="L164" s="52">
        <f t="shared" si="0"/>
        <v>789341516.21296096</v>
      </c>
    </row>
    <row r="165" spans="1:12" ht="70.5" customHeight="1" x14ac:dyDescent="0.35">
      <c r="A165" s="1"/>
      <c r="B165" s="16">
        <v>45462</v>
      </c>
      <c r="C165" s="47">
        <v>1826</v>
      </c>
      <c r="D165" s="48"/>
      <c r="E165" s="49" t="s">
        <v>225</v>
      </c>
      <c r="F165" s="54" t="s">
        <v>226</v>
      </c>
      <c r="G165" s="48"/>
      <c r="H165" s="51" t="s">
        <v>263</v>
      </c>
      <c r="I165" s="48"/>
      <c r="J165" s="71"/>
      <c r="K165" s="52">
        <v>6490</v>
      </c>
      <c r="L165" s="52">
        <f t="shared" si="0"/>
        <v>789335026.21296096</v>
      </c>
    </row>
    <row r="166" spans="1:12" ht="70.5" customHeight="1" x14ac:dyDescent="0.35">
      <c r="A166" s="1"/>
      <c r="B166" s="16">
        <v>45462</v>
      </c>
      <c r="C166" s="47">
        <v>1830</v>
      </c>
      <c r="D166" s="48"/>
      <c r="E166" s="49" t="s">
        <v>264</v>
      </c>
      <c r="F166" s="49" t="s">
        <v>265</v>
      </c>
      <c r="G166" s="48"/>
      <c r="H166" s="51" t="s">
        <v>266</v>
      </c>
      <c r="I166" s="48"/>
      <c r="J166" s="71"/>
      <c r="K166" s="52">
        <v>100000</v>
      </c>
      <c r="L166" s="52">
        <f t="shared" si="0"/>
        <v>789235026.21296096</v>
      </c>
    </row>
    <row r="167" spans="1:12" ht="70.5" customHeight="1" x14ac:dyDescent="0.35">
      <c r="A167" s="1"/>
      <c r="B167" s="16">
        <v>45462</v>
      </c>
      <c r="C167" s="47">
        <v>1832</v>
      </c>
      <c r="D167" s="48"/>
      <c r="E167" s="48" t="s">
        <v>267</v>
      </c>
      <c r="F167" s="54" t="s">
        <v>268</v>
      </c>
      <c r="G167" s="48"/>
      <c r="H167" s="51" t="s">
        <v>269</v>
      </c>
      <c r="I167" s="48"/>
      <c r="J167" s="71"/>
      <c r="K167" s="52">
        <v>6138.69</v>
      </c>
      <c r="L167" s="52">
        <f t="shared" si="0"/>
        <v>789228887.5229609</v>
      </c>
    </row>
    <row r="168" spans="1:12" ht="70.5" customHeight="1" x14ac:dyDescent="0.35">
      <c r="A168" s="1"/>
      <c r="B168" s="16">
        <v>45462</v>
      </c>
      <c r="C168" s="47">
        <v>1837</v>
      </c>
      <c r="D168" s="47"/>
      <c r="E168" s="48" t="s">
        <v>267</v>
      </c>
      <c r="F168" s="54" t="s">
        <v>270</v>
      </c>
      <c r="G168" s="48"/>
      <c r="H168" s="51" t="s">
        <v>271</v>
      </c>
      <c r="I168" s="48"/>
      <c r="J168" s="52"/>
      <c r="K168" s="52">
        <v>191522.33</v>
      </c>
      <c r="L168" s="52">
        <f t="shared" si="0"/>
        <v>789037365.19296086</v>
      </c>
    </row>
    <row r="169" spans="1:12" ht="70.5" customHeight="1" x14ac:dyDescent="0.35">
      <c r="A169" s="1"/>
      <c r="B169" s="16">
        <v>45462</v>
      </c>
      <c r="C169" s="47">
        <v>1839</v>
      </c>
      <c r="D169" s="47"/>
      <c r="E169" s="49" t="s">
        <v>183</v>
      </c>
      <c r="F169" s="54" t="s">
        <v>272</v>
      </c>
      <c r="G169" s="48"/>
      <c r="H169" s="51" t="s">
        <v>273</v>
      </c>
      <c r="I169" s="48"/>
      <c r="J169" s="52"/>
      <c r="K169" s="52">
        <v>5162244.8600000003</v>
      </c>
      <c r="L169" s="52">
        <f t="shared" si="0"/>
        <v>783875120.33296084</v>
      </c>
    </row>
    <row r="170" spans="1:12" ht="70.5" customHeight="1" x14ac:dyDescent="0.35">
      <c r="A170" s="1"/>
      <c r="B170" s="16">
        <v>45462</v>
      </c>
      <c r="C170" s="47">
        <v>1841</v>
      </c>
      <c r="D170" s="47"/>
      <c r="E170" s="49" t="s">
        <v>218</v>
      </c>
      <c r="F170" s="54" t="s">
        <v>274</v>
      </c>
      <c r="G170" s="48"/>
      <c r="H170" s="51" t="s">
        <v>275</v>
      </c>
      <c r="I170" s="48"/>
      <c r="J170" s="52"/>
      <c r="K170" s="52">
        <v>110625</v>
      </c>
      <c r="L170" s="52">
        <f t="shared" si="0"/>
        <v>783764495.33296084</v>
      </c>
    </row>
    <row r="171" spans="1:12" ht="70.5" customHeight="1" x14ac:dyDescent="0.35">
      <c r="A171" s="1"/>
      <c r="B171" s="16">
        <v>45465</v>
      </c>
      <c r="C171" s="47" t="s">
        <v>276</v>
      </c>
      <c r="D171" s="47"/>
      <c r="E171" s="49" t="s">
        <v>183</v>
      </c>
      <c r="F171" s="54" t="s">
        <v>277</v>
      </c>
      <c r="G171" s="48"/>
      <c r="H171" s="51" t="s">
        <v>278</v>
      </c>
      <c r="I171" s="48"/>
      <c r="J171" s="52"/>
      <c r="K171" s="52">
        <v>4597200.57</v>
      </c>
      <c r="L171" s="52">
        <f t="shared" si="0"/>
        <v>779167294.76296079</v>
      </c>
    </row>
    <row r="172" spans="1:12" ht="70.5" customHeight="1" x14ac:dyDescent="0.35">
      <c r="A172" s="1"/>
      <c r="B172" s="16">
        <v>45464</v>
      </c>
      <c r="C172" s="47"/>
      <c r="D172" s="47"/>
      <c r="E172" s="48" t="s">
        <v>279</v>
      </c>
      <c r="F172" s="51" t="s">
        <v>146</v>
      </c>
      <c r="G172" s="48"/>
      <c r="H172" s="51" t="s">
        <v>280</v>
      </c>
      <c r="I172" s="48"/>
      <c r="J172" s="52">
        <v>133011350.054912</v>
      </c>
      <c r="K172" s="52"/>
      <c r="L172" s="52">
        <f t="shared" si="0"/>
        <v>912178644.81787276</v>
      </c>
    </row>
    <row r="173" spans="1:12" ht="70.5" customHeight="1" x14ac:dyDescent="0.35">
      <c r="A173" s="1"/>
      <c r="B173" s="16">
        <v>45464</v>
      </c>
      <c r="C173" s="47"/>
      <c r="D173" s="47"/>
      <c r="E173" s="48" t="s">
        <v>281</v>
      </c>
      <c r="F173" s="51" t="s">
        <v>146</v>
      </c>
      <c r="G173" s="48"/>
      <c r="H173" s="51" t="s">
        <v>282</v>
      </c>
      <c r="I173" s="48"/>
      <c r="J173" s="52">
        <v>2154977.8432</v>
      </c>
      <c r="K173" s="52"/>
      <c r="L173" s="52">
        <f t="shared" si="0"/>
        <v>914333622.66107273</v>
      </c>
    </row>
    <row r="174" spans="1:12" ht="70.5" customHeight="1" x14ac:dyDescent="0.35">
      <c r="A174" s="1"/>
      <c r="B174" s="16">
        <v>45467</v>
      </c>
      <c r="C174" s="47">
        <v>1890</v>
      </c>
      <c r="D174" s="47"/>
      <c r="E174" s="48" t="s">
        <v>153</v>
      </c>
      <c r="F174" s="54" t="s">
        <v>154</v>
      </c>
      <c r="G174" s="48"/>
      <c r="H174" s="51" t="s">
        <v>283</v>
      </c>
      <c r="I174" s="48"/>
      <c r="J174" s="52"/>
      <c r="K174" s="52">
        <v>218595</v>
      </c>
      <c r="L174" s="52">
        <f t="shared" si="0"/>
        <v>914115027.66107273</v>
      </c>
    </row>
    <row r="175" spans="1:12" ht="70.5" customHeight="1" x14ac:dyDescent="0.35">
      <c r="A175" s="1"/>
      <c r="B175" s="16">
        <v>45467</v>
      </c>
      <c r="C175" s="47">
        <v>1892</v>
      </c>
      <c r="D175" s="47"/>
      <c r="E175" s="48" t="s">
        <v>284</v>
      </c>
      <c r="F175" s="54" t="s">
        <v>146</v>
      </c>
      <c r="G175" s="48"/>
      <c r="H175" s="51" t="s">
        <v>285</v>
      </c>
      <c r="I175" s="48"/>
      <c r="J175" s="52"/>
      <c r="K175" s="52">
        <v>183945.29</v>
      </c>
      <c r="L175" s="52">
        <f t="shared" si="0"/>
        <v>913931082.37107277</v>
      </c>
    </row>
    <row r="176" spans="1:12" ht="70.5" customHeight="1" x14ac:dyDescent="0.35">
      <c r="A176" s="1"/>
      <c r="B176" s="16">
        <v>45469</v>
      </c>
      <c r="C176" s="47">
        <v>1916</v>
      </c>
      <c r="D176" s="47"/>
      <c r="E176" s="48" t="s">
        <v>286</v>
      </c>
      <c r="F176" s="54" t="s">
        <v>139</v>
      </c>
      <c r="G176" s="48"/>
      <c r="H176" s="51" t="s">
        <v>287</v>
      </c>
      <c r="I176" s="48"/>
      <c r="J176" s="52"/>
      <c r="K176" s="52">
        <v>679565.45</v>
      </c>
      <c r="L176" s="52">
        <f t="shared" si="0"/>
        <v>913251516.92107272</v>
      </c>
    </row>
    <row r="177" spans="1:14" ht="70.5" customHeight="1" x14ac:dyDescent="0.35">
      <c r="A177" s="1"/>
      <c r="B177" s="16">
        <v>45469</v>
      </c>
      <c r="C177" s="47">
        <v>1928</v>
      </c>
      <c r="D177" s="47"/>
      <c r="E177" s="54" t="s">
        <v>288</v>
      </c>
      <c r="F177" s="54" t="s">
        <v>289</v>
      </c>
      <c r="G177" s="48"/>
      <c r="H177" s="51" t="s">
        <v>290</v>
      </c>
      <c r="I177" s="48"/>
      <c r="J177" s="52"/>
      <c r="K177" s="52">
        <v>12381226.060000001</v>
      </c>
      <c r="L177" s="52">
        <f t="shared" si="0"/>
        <v>900870290.86107278</v>
      </c>
    </row>
    <row r="178" spans="1:14" ht="70.5" customHeight="1" x14ac:dyDescent="0.35">
      <c r="A178" s="1"/>
      <c r="B178" s="16">
        <v>45469</v>
      </c>
      <c r="C178" s="47"/>
      <c r="D178" s="47"/>
      <c r="E178" s="48" t="s">
        <v>291</v>
      </c>
      <c r="F178" s="51" t="s">
        <v>146</v>
      </c>
      <c r="G178" s="48"/>
      <c r="H178" s="51" t="s">
        <v>292</v>
      </c>
      <c r="I178" s="48"/>
      <c r="J178" s="52">
        <v>2609851.61</v>
      </c>
      <c r="K178" s="52"/>
      <c r="L178" s="52">
        <f t="shared" si="0"/>
        <v>903480142.47107279</v>
      </c>
    </row>
    <row r="179" spans="1:14" ht="70.5" customHeight="1" x14ac:dyDescent="0.35">
      <c r="A179" s="1"/>
      <c r="B179" s="16">
        <v>45470</v>
      </c>
      <c r="C179" s="47"/>
      <c r="D179" s="47"/>
      <c r="E179" s="48" t="s">
        <v>293</v>
      </c>
      <c r="F179" s="51" t="s">
        <v>146</v>
      </c>
      <c r="G179" s="48"/>
      <c r="H179" s="51" t="s">
        <v>294</v>
      </c>
      <c r="I179" s="48"/>
      <c r="J179" s="52">
        <v>2198159.79</v>
      </c>
      <c r="K179" s="52"/>
      <c r="L179" s="52">
        <f t="shared" si="0"/>
        <v>905678302.26107275</v>
      </c>
    </row>
    <row r="180" spans="1:14" ht="70.5" customHeight="1" x14ac:dyDescent="0.35">
      <c r="A180" s="1"/>
      <c r="B180" s="16">
        <v>45470</v>
      </c>
      <c r="C180" s="47">
        <v>1963</v>
      </c>
      <c r="D180" s="47"/>
      <c r="E180" s="54" t="s">
        <v>295</v>
      </c>
      <c r="F180" s="54" t="s">
        <v>296</v>
      </c>
      <c r="G180" s="48"/>
      <c r="H180" s="51" t="s">
        <v>297</v>
      </c>
      <c r="I180" s="48"/>
      <c r="J180" s="52"/>
      <c r="K180" s="52">
        <v>200000</v>
      </c>
      <c r="L180" s="52">
        <f t="shared" si="0"/>
        <v>905478302.26107275</v>
      </c>
      <c r="N180" s="72"/>
    </row>
    <row r="181" spans="1:14" ht="70.5" customHeight="1" x14ac:dyDescent="0.35">
      <c r="A181" s="1"/>
      <c r="B181" s="16">
        <v>45470</v>
      </c>
      <c r="C181" s="47">
        <v>1970</v>
      </c>
      <c r="D181" s="47"/>
      <c r="E181" s="54" t="s">
        <v>298</v>
      </c>
      <c r="F181" s="54" t="s">
        <v>299</v>
      </c>
      <c r="G181" s="48"/>
      <c r="H181" s="51" t="s">
        <v>300</v>
      </c>
      <c r="I181" s="48"/>
      <c r="J181" s="52"/>
      <c r="K181" s="52">
        <v>15971014.99</v>
      </c>
      <c r="L181" s="52">
        <f t="shared" si="0"/>
        <v>889507287.27107275</v>
      </c>
      <c r="N181" s="72"/>
    </row>
    <row r="182" spans="1:14" ht="70.5" customHeight="1" x14ac:dyDescent="0.35">
      <c r="A182" s="1"/>
      <c r="B182" s="16">
        <v>45471</v>
      </c>
      <c r="C182" s="47">
        <v>2003</v>
      </c>
      <c r="D182" s="47"/>
      <c r="E182" s="54" t="s">
        <v>153</v>
      </c>
      <c r="F182" s="54" t="s">
        <v>154</v>
      </c>
      <c r="G182" s="48"/>
      <c r="H182" s="51" t="s">
        <v>301</v>
      </c>
      <c r="I182" s="48"/>
      <c r="J182" s="52"/>
      <c r="K182" s="52">
        <v>72570</v>
      </c>
      <c r="L182" s="52">
        <f t="shared" si="0"/>
        <v>889434717.27107275</v>
      </c>
      <c r="N182" s="72"/>
    </row>
    <row r="183" spans="1:14" ht="70.5" customHeight="1" x14ac:dyDescent="0.35">
      <c r="A183" s="1"/>
      <c r="B183" s="16">
        <v>45471</v>
      </c>
      <c r="C183" s="47">
        <v>2007</v>
      </c>
      <c r="D183" s="47"/>
      <c r="E183" s="54" t="s">
        <v>149</v>
      </c>
      <c r="F183" s="54" t="s">
        <v>302</v>
      </c>
      <c r="G183" s="48"/>
      <c r="H183" s="51" t="s">
        <v>303</v>
      </c>
      <c r="I183" s="48"/>
      <c r="J183" s="52"/>
      <c r="K183" s="52">
        <v>11800</v>
      </c>
      <c r="L183" s="52">
        <f t="shared" si="0"/>
        <v>889422917.27107275</v>
      </c>
      <c r="N183" s="72"/>
    </row>
    <row r="184" spans="1:14" ht="70.5" customHeight="1" x14ac:dyDescent="0.35">
      <c r="A184" s="1"/>
      <c r="B184" s="16">
        <v>45471</v>
      </c>
      <c r="C184" s="47">
        <v>2013</v>
      </c>
      <c r="D184" s="47"/>
      <c r="E184" s="54" t="s">
        <v>286</v>
      </c>
      <c r="F184" s="54" t="s">
        <v>304</v>
      </c>
      <c r="G184" s="48"/>
      <c r="H184" s="51" t="s">
        <v>305</v>
      </c>
      <c r="I184" s="48"/>
      <c r="J184" s="52"/>
      <c r="K184" s="52">
        <v>17594438.82</v>
      </c>
      <c r="L184" s="52">
        <f t="shared" si="0"/>
        <v>871828478.45107269</v>
      </c>
      <c r="N184" s="72"/>
    </row>
    <row r="185" spans="1:14" ht="70.5" customHeight="1" x14ac:dyDescent="0.35">
      <c r="A185" s="1"/>
      <c r="B185" s="16">
        <v>45471</v>
      </c>
      <c r="C185" s="47">
        <v>2015</v>
      </c>
      <c r="D185" s="47"/>
      <c r="E185" s="54" t="s">
        <v>138</v>
      </c>
      <c r="F185" s="51" t="s">
        <v>306</v>
      </c>
      <c r="G185" s="48"/>
      <c r="H185" s="51" t="s">
        <v>307</v>
      </c>
      <c r="I185" s="48"/>
      <c r="J185" s="52"/>
      <c r="K185" s="52">
        <v>4271522.6399999997</v>
      </c>
      <c r="L185" s="52">
        <f t="shared" si="0"/>
        <v>867556955.81107271</v>
      </c>
      <c r="N185" s="72"/>
    </row>
    <row r="186" spans="1:14" ht="70.5" customHeight="1" x14ac:dyDescent="0.35">
      <c r="A186" s="1"/>
      <c r="B186" s="16">
        <v>45471</v>
      </c>
      <c r="C186" s="47">
        <v>2021</v>
      </c>
      <c r="D186" s="47"/>
      <c r="E186" s="54" t="s">
        <v>308</v>
      </c>
      <c r="F186" s="51" t="s">
        <v>309</v>
      </c>
      <c r="G186" s="48"/>
      <c r="H186" s="51" t="s">
        <v>310</v>
      </c>
      <c r="I186" s="48"/>
      <c r="J186" s="52"/>
      <c r="K186" s="52">
        <v>848013.4</v>
      </c>
      <c r="L186" s="52">
        <f t="shared" si="0"/>
        <v>866708942.41107273</v>
      </c>
      <c r="N186" s="72"/>
    </row>
    <row r="187" spans="1:14" ht="70.5" customHeight="1" x14ac:dyDescent="0.35">
      <c r="A187" s="1"/>
      <c r="B187" s="16">
        <v>45471</v>
      </c>
      <c r="C187" s="47">
        <v>2023</v>
      </c>
      <c r="D187" s="47"/>
      <c r="E187" s="54" t="s">
        <v>308</v>
      </c>
      <c r="F187" s="51" t="s">
        <v>311</v>
      </c>
      <c r="G187" s="48"/>
      <c r="H187" s="51" t="s">
        <v>312</v>
      </c>
      <c r="I187" s="48"/>
      <c r="J187" s="52"/>
      <c r="K187" s="52">
        <v>447999.48</v>
      </c>
      <c r="L187" s="52">
        <f t="shared" ref="L187:L191" si="1">+L186+J187-K187</f>
        <v>866260942.93107271</v>
      </c>
      <c r="N187" s="72"/>
    </row>
    <row r="188" spans="1:14" ht="70.5" customHeight="1" x14ac:dyDescent="0.35">
      <c r="A188" s="1"/>
      <c r="B188" s="16">
        <v>45471</v>
      </c>
      <c r="C188" s="47">
        <v>2032</v>
      </c>
      <c r="D188" s="47"/>
      <c r="E188" s="54" t="s">
        <v>313</v>
      </c>
      <c r="F188" s="51" t="s">
        <v>314</v>
      </c>
      <c r="G188" s="48"/>
      <c r="H188" s="51" t="s">
        <v>315</v>
      </c>
      <c r="I188" s="48"/>
      <c r="J188" s="52"/>
      <c r="K188" s="52">
        <v>14871466.59</v>
      </c>
      <c r="L188" s="52">
        <f t="shared" si="1"/>
        <v>851389476.34107268</v>
      </c>
      <c r="N188" s="72"/>
    </row>
    <row r="189" spans="1:14" ht="70.5" customHeight="1" x14ac:dyDescent="0.35">
      <c r="A189" s="1"/>
      <c r="B189" s="16">
        <v>45471</v>
      </c>
      <c r="C189" s="47">
        <v>2038</v>
      </c>
      <c r="D189" s="47"/>
      <c r="E189" s="54" t="s">
        <v>183</v>
      </c>
      <c r="F189" s="54" t="s">
        <v>316</v>
      </c>
      <c r="G189" s="48"/>
      <c r="H189" s="51" t="s">
        <v>317</v>
      </c>
      <c r="I189" s="48"/>
      <c r="J189" s="52"/>
      <c r="K189" s="52">
        <v>35136060.969999999</v>
      </c>
      <c r="L189" s="52">
        <f t="shared" si="1"/>
        <v>816253415.37107265</v>
      </c>
      <c r="N189" s="72"/>
    </row>
    <row r="190" spans="1:14" ht="70.5" customHeight="1" x14ac:dyDescent="0.35">
      <c r="A190" s="1"/>
      <c r="B190" s="16">
        <v>45471</v>
      </c>
      <c r="C190" s="47">
        <v>2042</v>
      </c>
      <c r="D190" s="47"/>
      <c r="E190" s="54" t="s">
        <v>183</v>
      </c>
      <c r="F190" s="54" t="s">
        <v>318</v>
      </c>
      <c r="G190" s="48"/>
      <c r="H190" s="51" t="s">
        <v>319</v>
      </c>
      <c r="I190" s="48"/>
      <c r="J190" s="52"/>
      <c r="K190" s="52">
        <v>9154978.1500000004</v>
      </c>
      <c r="L190" s="52">
        <f t="shared" si="1"/>
        <v>807098437.22107267</v>
      </c>
      <c r="N190" s="72"/>
    </row>
    <row r="191" spans="1:14" ht="70.5" customHeight="1" x14ac:dyDescent="0.35">
      <c r="A191" s="1"/>
      <c r="B191" s="16">
        <v>45471</v>
      </c>
      <c r="C191" s="47">
        <v>2046</v>
      </c>
      <c r="D191" s="47"/>
      <c r="E191" s="54" t="s">
        <v>286</v>
      </c>
      <c r="F191" s="54" t="s">
        <v>320</v>
      </c>
      <c r="G191" s="48"/>
      <c r="H191" s="51" t="s">
        <v>321</v>
      </c>
      <c r="I191" s="48"/>
      <c r="J191" s="52"/>
      <c r="K191" s="52">
        <v>19000155.079999998</v>
      </c>
      <c r="L191" s="52">
        <f t="shared" si="1"/>
        <v>788098282.14107263</v>
      </c>
      <c r="N191" s="72"/>
    </row>
    <row r="192" spans="1:14" ht="32.25" customHeight="1" thickBot="1" x14ac:dyDescent="0.3">
      <c r="B192" s="73" t="s">
        <v>121</v>
      </c>
      <c r="C192" s="73"/>
      <c r="D192" s="73"/>
      <c r="E192" s="73"/>
      <c r="F192" s="73"/>
      <c r="G192" s="73"/>
      <c r="H192" s="73"/>
      <c r="I192" s="74"/>
      <c r="J192" s="75">
        <f>SUM(J118:J191)</f>
        <v>141751869.048112</v>
      </c>
      <c r="K192" s="75">
        <f>SUM(K118:K191)</f>
        <v>221215664.81999999</v>
      </c>
      <c r="L192" s="75">
        <f>+L191</f>
        <v>788098282.14107263</v>
      </c>
    </row>
    <row r="193" spans="2:14" ht="32.25" customHeight="1" thickTop="1" x14ac:dyDescent="0.35">
      <c r="B193" s="1"/>
      <c r="C193" s="1"/>
      <c r="D193" s="1"/>
      <c r="E193" s="1"/>
      <c r="F193" s="1"/>
      <c r="G193" s="1"/>
      <c r="H193" s="1"/>
      <c r="I193" s="1"/>
      <c r="J193" s="2"/>
      <c r="K193" s="2"/>
      <c r="L193" s="1"/>
    </row>
    <row r="194" spans="2:14" ht="18" x14ac:dyDescent="0.35">
      <c r="B194" s="1"/>
      <c r="C194" s="1"/>
      <c r="D194" s="1"/>
      <c r="E194" s="1"/>
      <c r="F194" s="1"/>
      <c r="G194" s="1"/>
      <c r="H194" s="1"/>
      <c r="I194" s="1"/>
      <c r="J194" s="2"/>
      <c r="K194" s="2"/>
      <c r="L194" s="1"/>
    </row>
    <row r="195" spans="2:14" ht="18" x14ac:dyDescent="0.35">
      <c r="B195" s="1"/>
      <c r="C195" s="1"/>
      <c r="D195" s="1"/>
      <c r="E195" s="1"/>
      <c r="F195" s="1"/>
      <c r="G195" s="1"/>
      <c r="H195" s="1"/>
      <c r="I195" s="1"/>
      <c r="J195" s="2"/>
      <c r="K195" s="2"/>
      <c r="L195" s="1"/>
    </row>
    <row r="196" spans="2:14" ht="18" x14ac:dyDescent="0.35">
      <c r="B196" s="1"/>
      <c r="E196" s="1"/>
      <c r="F196" s="1"/>
      <c r="G196" s="1"/>
      <c r="H196" s="1"/>
      <c r="I196" s="1"/>
      <c r="J196" s="2"/>
    </row>
    <row r="197" spans="2:14" ht="18" x14ac:dyDescent="0.35">
      <c r="B197" s="1"/>
      <c r="C197" s="36" t="s">
        <v>122</v>
      </c>
      <c r="D197" s="36"/>
      <c r="E197" s="36"/>
      <c r="G197" s="1"/>
      <c r="H197" s="37" t="s">
        <v>123</v>
      </c>
      <c r="I197" s="1"/>
      <c r="K197" s="36" t="s">
        <v>123</v>
      </c>
      <c r="L197" s="36"/>
    </row>
    <row r="198" spans="2:14" ht="18" x14ac:dyDescent="0.35">
      <c r="B198" s="1"/>
      <c r="C198" s="38" t="s">
        <v>124</v>
      </c>
      <c r="D198" s="38"/>
      <c r="E198" s="38"/>
      <c r="G198" s="39"/>
      <c r="H198" s="40" t="s">
        <v>125</v>
      </c>
      <c r="I198" s="1"/>
      <c r="J198" s="1"/>
      <c r="K198" s="38" t="s">
        <v>126</v>
      </c>
      <c r="L198" s="38"/>
    </row>
    <row r="199" spans="2:14" ht="18" x14ac:dyDescent="0.35">
      <c r="B199" s="1"/>
      <c r="C199" s="4" t="s">
        <v>127</v>
      </c>
      <c r="D199" s="4"/>
      <c r="E199" s="4"/>
      <c r="G199" s="39"/>
      <c r="H199" s="39" t="s">
        <v>128</v>
      </c>
      <c r="I199" s="1"/>
      <c r="J199" s="1"/>
      <c r="K199" s="4" t="s">
        <v>129</v>
      </c>
      <c r="L199" s="4"/>
    </row>
    <row r="200" spans="2:14" ht="18" x14ac:dyDescent="0.35">
      <c r="B200" s="1"/>
      <c r="C200" s="1"/>
      <c r="D200" s="1"/>
      <c r="E200" s="1"/>
      <c r="F200" s="1"/>
      <c r="G200" s="1"/>
      <c r="H200" s="1"/>
      <c r="I200" s="1"/>
      <c r="J200" s="2"/>
      <c r="K200" s="2"/>
      <c r="L200" s="1"/>
      <c r="N200" s="72"/>
    </row>
    <row r="201" spans="2:14" x14ac:dyDescent="0.25">
      <c r="N201" s="46"/>
    </row>
    <row r="202" spans="2:14" x14ac:dyDescent="0.25">
      <c r="L202" s="46"/>
    </row>
    <row r="203" spans="2:14" x14ac:dyDescent="0.25">
      <c r="K203" s="72"/>
    </row>
    <row r="204" spans="2:14" x14ac:dyDescent="0.25">
      <c r="K204" s="76"/>
    </row>
    <row r="206" spans="2:14" x14ac:dyDescent="0.25">
      <c r="K206" s="72"/>
    </row>
  </sheetData>
  <mergeCells count="22">
    <mergeCell ref="C199:E199"/>
    <mergeCell ref="K199:L199"/>
    <mergeCell ref="B114:L114"/>
    <mergeCell ref="B115:L115"/>
    <mergeCell ref="B192:H192"/>
    <mergeCell ref="C197:E197"/>
    <mergeCell ref="K197:L197"/>
    <mergeCell ref="C198:E198"/>
    <mergeCell ref="K198:L198"/>
    <mergeCell ref="C107:E107"/>
    <mergeCell ref="K107:L107"/>
    <mergeCell ref="C108:E108"/>
    <mergeCell ref="K108:L108"/>
    <mergeCell ref="B112:L112"/>
    <mergeCell ref="B113:L113"/>
    <mergeCell ref="B2:L2"/>
    <mergeCell ref="B3:L3"/>
    <mergeCell ref="B4:L4"/>
    <mergeCell ref="B5:L5"/>
    <mergeCell ref="B102:H102"/>
    <mergeCell ref="C106:E106"/>
    <mergeCell ref="K106:L106"/>
  </mergeCells>
  <pageMargins left="0.70866141732283472" right="0.70866141732283472" top="0.74803149606299213" bottom="0.74803149606299213" header="0.31496062992125984" footer="0.31496062992125984"/>
  <pageSetup paperSize="5" scale="52" fitToWidth="50" orientation="landscape" r:id="rId1"/>
  <rowBreaks count="2" manualBreakCount="2">
    <brk id="55" max="16383" man="1"/>
    <brk id="109" max="16383"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8" ma:contentTypeDescription="Crear nuevo documento." ma:contentTypeScope="" ma:versionID="90698beef82e3fce4d96fe36480e5208">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5d1b8edfaf72ef6542ecf87aa05e61ec"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Props1.xml><?xml version="1.0" encoding="utf-8"?>
<ds:datastoreItem xmlns:ds="http://schemas.openxmlformats.org/officeDocument/2006/customXml" ds:itemID="{3E8C7B1E-0598-45F8-8921-E9E041526590}"/>
</file>

<file path=customXml/itemProps2.xml><?xml version="1.0" encoding="utf-8"?>
<ds:datastoreItem xmlns:ds="http://schemas.openxmlformats.org/officeDocument/2006/customXml" ds:itemID="{4CB6DBFE-4F36-4B48-9FF9-FE85B3CCE2F9}"/>
</file>

<file path=customXml/itemProps3.xml><?xml version="1.0" encoding="utf-8"?>
<ds:datastoreItem xmlns:ds="http://schemas.openxmlformats.org/officeDocument/2006/customXml" ds:itemID="{4763704D-E709-4355-A7FE-A8A3E895DB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Junio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Maggy Villar</dc:creator>
  <cp:lastModifiedBy>Maggy Villar</cp:lastModifiedBy>
  <dcterms:created xsi:type="dcterms:W3CDTF">2024-07-03T15:51:13Z</dcterms:created>
  <dcterms:modified xsi:type="dcterms:W3CDTF">2024-07-03T15:52:14Z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ies>
</file>