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m.villar\OneDrive - sectur.gov.do\Finanzas CEIZTUR\Compartido Finanza Portal Web\FINANZAS\Ingresos y egresos\Septiembre\"/>
    </mc:Choice>
  </mc:AlternateContent>
  <xr:revisionPtr revIDLastSave="0" documentId="13_ncr:1_{8527551A-99C5-4F02-954D-F4634BA0D3EC}" xr6:coauthVersionLast="47" xr6:coauthVersionMax="47" xr10:uidLastSave="{00000000-0000-0000-0000-000000000000}"/>
  <bookViews>
    <workbookView xWindow="-120" yWindow="-120" windowWidth="29040" windowHeight="15720" xr2:uid="{DFE1CB12-2EAF-47C8-817E-44DA1D2C3F69}"/>
  </bookViews>
  <sheets>
    <sheet name="Septiembre 2024" sheetId="1" r:id="rId1"/>
  </sheets>
  <definedNames>
    <definedName name="_xlnm.Print_Area" localSheetId="0">'Septiembre 2024'!$A$1:$L$178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3" i="1" l="1"/>
  <c r="K172" i="1"/>
  <c r="J172" i="1"/>
  <c r="L99" i="1"/>
  <c r="L100" i="1" s="1"/>
  <c r="L101" i="1" s="1"/>
  <c r="L102" i="1" s="1"/>
  <c r="L103" i="1" s="1"/>
  <c r="L104" i="1" s="1"/>
  <c r="L105" i="1" s="1"/>
  <c r="L106" i="1" s="1"/>
  <c r="L107" i="1" s="1"/>
  <c r="L108" i="1" s="1"/>
  <c r="L109" i="1" s="1"/>
  <c r="L110" i="1" s="1"/>
  <c r="L111" i="1" s="1"/>
  <c r="L112" i="1" s="1"/>
  <c r="L113" i="1" s="1"/>
  <c r="L114" i="1" s="1"/>
  <c r="L115" i="1" s="1"/>
  <c r="L116" i="1" s="1"/>
  <c r="L117" i="1" s="1"/>
  <c r="L118" i="1" s="1"/>
  <c r="L119" i="1" s="1"/>
  <c r="L120" i="1" s="1"/>
  <c r="L121" i="1" s="1"/>
  <c r="L122" i="1" s="1"/>
  <c r="L123" i="1" s="1"/>
  <c r="L124" i="1" s="1"/>
  <c r="L125" i="1" s="1"/>
  <c r="L126" i="1" s="1"/>
  <c r="L127" i="1" s="1"/>
  <c r="L128" i="1" s="1"/>
  <c r="L129" i="1" s="1"/>
  <c r="L130" i="1" s="1"/>
  <c r="L131" i="1" s="1"/>
  <c r="L132" i="1" s="1"/>
  <c r="L133" i="1" s="1"/>
  <c r="L134" i="1" s="1"/>
  <c r="L135" i="1" s="1"/>
  <c r="L136" i="1" s="1"/>
  <c r="L137" i="1" s="1"/>
  <c r="L138" i="1" s="1"/>
  <c r="L139" i="1" s="1"/>
  <c r="L140" i="1" s="1"/>
  <c r="L141" i="1" s="1"/>
  <c r="L142" i="1" s="1"/>
  <c r="L143" i="1" s="1"/>
  <c r="L144" i="1" s="1"/>
  <c r="L145" i="1" s="1"/>
  <c r="L146" i="1" s="1"/>
  <c r="L147" i="1" s="1"/>
  <c r="L148" i="1" s="1"/>
  <c r="L149" i="1" s="1"/>
  <c r="L150" i="1" s="1"/>
  <c r="L151" i="1" s="1"/>
  <c r="L152" i="1" s="1"/>
  <c r="L153" i="1" s="1"/>
  <c r="L154" i="1" s="1"/>
  <c r="L155" i="1" s="1"/>
  <c r="L156" i="1" s="1"/>
  <c r="L157" i="1" s="1"/>
  <c r="L158" i="1" s="1"/>
  <c r="L159" i="1" s="1"/>
  <c r="L160" i="1" s="1"/>
  <c r="L161" i="1" s="1"/>
  <c r="L162" i="1" s="1"/>
  <c r="L163" i="1" s="1"/>
  <c r="L164" i="1" s="1"/>
  <c r="L165" i="1" s="1"/>
  <c r="L166" i="1" s="1"/>
  <c r="L167" i="1" s="1"/>
  <c r="L168" i="1" s="1"/>
  <c r="L169" i="1" s="1"/>
  <c r="L170" i="1" s="1"/>
  <c r="L171" i="1" s="1"/>
  <c r="L172" i="1" s="1"/>
  <c r="B95" i="1"/>
  <c r="J83" i="1"/>
  <c r="L10" i="1"/>
  <c r="L11" i="1" s="1"/>
  <c r="L12" i="1" s="1"/>
  <c r="L13" i="1" s="1"/>
  <c r="L14" i="1" s="1"/>
  <c r="L15" i="1" s="1"/>
  <c r="L16" i="1" s="1"/>
  <c r="L17" i="1" s="1"/>
  <c r="L18" i="1" s="1"/>
  <c r="L19" i="1" s="1"/>
  <c r="L20" i="1" s="1"/>
  <c r="L21" i="1" s="1"/>
  <c r="L22" i="1" s="1"/>
  <c r="L23" i="1" s="1"/>
  <c r="L9" i="1" s="1"/>
  <c r="L24" i="1" s="1"/>
  <c r="L25" i="1" s="1"/>
  <c r="L26" i="1" s="1"/>
  <c r="L27" i="1" s="1"/>
  <c r="L28" i="1" s="1"/>
  <c r="L29" i="1" s="1"/>
  <c r="L30" i="1" s="1"/>
  <c r="L31" i="1" s="1"/>
  <c r="L32" i="1" s="1"/>
  <c r="L33" i="1" s="1"/>
  <c r="L34" i="1" s="1"/>
  <c r="L35" i="1" s="1"/>
  <c r="L36" i="1" s="1"/>
  <c r="L37" i="1" s="1"/>
  <c r="L38" i="1" s="1"/>
  <c r="L39" i="1" s="1"/>
  <c r="L40" i="1" s="1"/>
  <c r="L41" i="1" s="1"/>
  <c r="L42" i="1" s="1"/>
  <c r="L43" i="1" s="1"/>
  <c r="L44" i="1" s="1"/>
  <c r="L45" i="1" s="1"/>
  <c r="L46" i="1" s="1"/>
  <c r="L47" i="1" s="1"/>
  <c r="L48" i="1" s="1"/>
  <c r="L49" i="1" s="1"/>
  <c r="L50" i="1" s="1"/>
  <c r="L51" i="1" s="1"/>
  <c r="L52" i="1" s="1"/>
  <c r="L53" i="1" s="1"/>
  <c r="L54" i="1" s="1"/>
  <c r="L55" i="1" s="1"/>
  <c r="L56" i="1" s="1"/>
  <c r="L57" i="1" s="1"/>
  <c r="L58" i="1" s="1"/>
  <c r="L59" i="1" s="1"/>
  <c r="L60" i="1" s="1"/>
  <c r="L61" i="1" s="1"/>
  <c r="L62" i="1" s="1"/>
  <c r="L63" i="1" s="1"/>
  <c r="L64" i="1" s="1"/>
  <c r="L65" i="1" s="1"/>
  <c r="L66" i="1" s="1"/>
  <c r="L67" i="1" s="1"/>
  <c r="L68" i="1" s="1"/>
  <c r="L69" i="1" s="1"/>
  <c r="L70" i="1" s="1"/>
  <c r="L71" i="1" s="1"/>
  <c r="L72" i="1" s="1"/>
  <c r="L73" i="1" s="1"/>
  <c r="L74" i="1" s="1"/>
  <c r="L75" i="1" s="1"/>
  <c r="L76" i="1" s="1"/>
  <c r="L77" i="1" s="1"/>
  <c r="L78" i="1" s="1"/>
  <c r="L79" i="1" s="1"/>
  <c r="L80" i="1" s="1"/>
  <c r="L81" i="1" s="1"/>
  <c r="L82" i="1" s="1"/>
  <c r="L83" i="1" s="1"/>
  <c r="L8" i="1"/>
</calcChain>
</file>

<file path=xl/sharedStrings.xml><?xml version="1.0" encoding="utf-8"?>
<sst xmlns="http://schemas.openxmlformats.org/spreadsheetml/2006/main" count="525" uniqueCount="321">
  <si>
    <t>INFORME DE TESORERIA</t>
  </si>
  <si>
    <t>INGRESOS Y EGRESOS</t>
  </si>
  <si>
    <t>CUENTA NO. 2400169440 (Fondo Reponible)</t>
  </si>
  <si>
    <t>Fecha</t>
  </si>
  <si>
    <t>Transferencia</t>
  </si>
  <si>
    <t>Cheque</t>
  </si>
  <si>
    <t>Referencia</t>
  </si>
  <si>
    <t>Beneficiario</t>
  </si>
  <si>
    <t>Columna1</t>
  </si>
  <si>
    <t>Descripcion</t>
  </si>
  <si>
    <t>Columna2</t>
  </si>
  <si>
    <t>Debito</t>
  </si>
  <si>
    <t>Credito</t>
  </si>
  <si>
    <t>Balance</t>
  </si>
  <si>
    <t>Balance Inicial</t>
  </si>
  <si>
    <t>937081658549</t>
  </si>
  <si>
    <t>DGII</t>
  </si>
  <si>
    <t>COBRO IMP DGII 0.15%_TRANS TUB</t>
  </si>
  <si>
    <t>4524000093099</t>
  </si>
  <si>
    <t>IMP. 0.15-4524000004</t>
  </si>
  <si>
    <t>4524000093100</t>
  </si>
  <si>
    <t>IMP. 0.15-4524000007</t>
  </si>
  <si>
    <t>937104720386</t>
  </si>
  <si>
    <t>937104657873</t>
  </si>
  <si>
    <t>937104485099</t>
  </si>
  <si>
    <t>937125499898</t>
  </si>
  <si>
    <t>937125450639</t>
  </si>
  <si>
    <t>937125375200</t>
  </si>
  <si>
    <t>937125319067</t>
  </si>
  <si>
    <t>937125318629</t>
  </si>
  <si>
    <t>937125318155</t>
  </si>
  <si>
    <t>937125092790</t>
  </si>
  <si>
    <t>937125092300</t>
  </si>
  <si>
    <t>937125091568</t>
  </si>
  <si>
    <t>37081658549</t>
  </si>
  <si>
    <t>Empleados</t>
  </si>
  <si>
    <t>PAGO NOMINA TUBANCOEMPRESAS DO</t>
  </si>
  <si>
    <t>37104720386</t>
  </si>
  <si>
    <t>37104657873</t>
  </si>
  <si>
    <t>37104485099</t>
  </si>
  <si>
    <t>37125499898</t>
  </si>
  <si>
    <t>37125450639</t>
  </si>
  <si>
    <t>37125375200</t>
  </si>
  <si>
    <t>37125319067</t>
  </si>
  <si>
    <t>37125318629</t>
  </si>
  <si>
    <t>37125318155</t>
  </si>
  <si>
    <t>37125092790</t>
  </si>
  <si>
    <t>37125092300</t>
  </si>
  <si>
    <t>37125091568</t>
  </si>
  <si>
    <t>937211947564</t>
  </si>
  <si>
    <t>937211947132</t>
  </si>
  <si>
    <t>937211946736</t>
  </si>
  <si>
    <t>937211864465</t>
  </si>
  <si>
    <t>937211864007</t>
  </si>
  <si>
    <t>937211863561</t>
  </si>
  <si>
    <t>937211766310</t>
  </si>
  <si>
    <t>37211947564</t>
  </si>
  <si>
    <t>37211947132</t>
  </si>
  <si>
    <t>37211946736</t>
  </si>
  <si>
    <t>37211864465</t>
  </si>
  <si>
    <t>37211864007</t>
  </si>
  <si>
    <t>37211863561</t>
  </si>
  <si>
    <t>37211766310</t>
  </si>
  <si>
    <t>37229913705</t>
  </si>
  <si>
    <t>937229913705</t>
  </si>
  <si>
    <t>151</t>
  </si>
  <si>
    <t>CEIZTUR</t>
  </si>
  <si>
    <t>CK PAGADO EN CAJA</t>
  </si>
  <si>
    <t>4524000026717</t>
  </si>
  <si>
    <t>IMP. 0.15-000000000</t>
  </si>
  <si>
    <t>4524000000001</t>
  </si>
  <si>
    <t>NOM: TRANSFERENCIA TESORERIA N</t>
  </si>
  <si>
    <t>4524000000010</t>
  </si>
  <si>
    <t>PAGOS NOMINAS NET-BANKING</t>
  </si>
  <si>
    <t>937445780766</t>
  </si>
  <si>
    <t>37445780766</t>
  </si>
  <si>
    <t>937445780107</t>
  </si>
  <si>
    <t>37445780107</t>
  </si>
  <si>
    <t>937445779306</t>
  </si>
  <si>
    <t>37445779306</t>
  </si>
  <si>
    <t>937445778657</t>
  </si>
  <si>
    <t>37445778657</t>
  </si>
  <si>
    <t>937445618724</t>
  </si>
  <si>
    <t>37445618724</t>
  </si>
  <si>
    <t>937445618237</t>
  </si>
  <si>
    <t>37445618237</t>
  </si>
  <si>
    <t>937445617738</t>
  </si>
  <si>
    <t>37445617738</t>
  </si>
  <si>
    <t>937445616980</t>
  </si>
  <si>
    <t>37445616980</t>
  </si>
  <si>
    <t>4524000104671</t>
  </si>
  <si>
    <t>IMP. 0.15-4524000000</t>
  </si>
  <si>
    <t>937522508977</t>
  </si>
  <si>
    <t>937522408604</t>
  </si>
  <si>
    <t>937522288790</t>
  </si>
  <si>
    <t>937521957397</t>
  </si>
  <si>
    <t>4524000000037</t>
  </si>
  <si>
    <t>37522508977</t>
  </si>
  <si>
    <t>37522408604</t>
  </si>
  <si>
    <t>37522288790</t>
  </si>
  <si>
    <t>37521957397</t>
  </si>
  <si>
    <t>Comision cuenta manejo</t>
  </si>
  <si>
    <t>Total</t>
  </si>
  <si>
    <t>Realizado por:</t>
  </si>
  <si>
    <t>Aprobado por:</t>
  </si>
  <si>
    <t>Maggy Villar</t>
  </si>
  <si>
    <t>Anyolani Nolasco</t>
  </si>
  <si>
    <t>Jose Luis Mañon</t>
  </si>
  <si>
    <t>Analista y/o Tecnico Financiero</t>
  </si>
  <si>
    <t>Enc. Division Depto. de Contabilidad</t>
  </si>
  <si>
    <t>Encargado Financiero</t>
  </si>
  <si>
    <t xml:space="preserve">  CUENTA UNICA DEL TESORO NO. 100010102384894</t>
  </si>
  <si>
    <t>Libramiento</t>
  </si>
  <si>
    <t>Descripción</t>
  </si>
  <si>
    <t>Débito</t>
  </si>
  <si>
    <t>Crédito</t>
  </si>
  <si>
    <t>03/09/2024</t>
  </si>
  <si>
    <t>2828</t>
  </si>
  <si>
    <t>2.7.2.4.01, 2.7.2.2.01, 2.7.2.1.01, 2.7.1.2.01, 2.7.2.7.01</t>
  </si>
  <si>
    <t>INVERSIONES TROPICANA C POR A</t>
  </si>
  <si>
    <t>Pago avance 20% del monto RD$19,585,710.88 Contrato No.16-2024; Reconstrucción de Parques en el Municipio de Santa Bárbara de Samaná, Provincia Samaná: Lote 2: Reconstrucción del parque Glorieta a Santa Barbara y su entorno municipio Santa Barbara.</t>
  </si>
  <si>
    <t>04/09/2024</t>
  </si>
  <si>
    <t>2834</t>
  </si>
  <si>
    <t>2.2.8.7.02</t>
  </si>
  <si>
    <t>Héctor Luis Mercedes Herasme</t>
  </si>
  <si>
    <t>Pago factura No. 0059, por concepto de Tramites Legales de Documentos, según anexos.</t>
  </si>
  <si>
    <t>2836</t>
  </si>
  <si>
    <t>2.6.1.1.01</t>
  </si>
  <si>
    <t>Grupo Metal y Cristal, SRL</t>
  </si>
  <si>
    <t>Pago factura No. 0066, Suministro e Instalación de Mueble Aéreo Modular Hidrofugo en el Área de Cocina de la Institución, según anexos.</t>
  </si>
  <si>
    <t>2849</t>
  </si>
  <si>
    <t>2.3.9.2.01, 2.3.9.9.05</t>
  </si>
  <si>
    <t>Ofisol Suministros y Servicios, EIRL</t>
  </si>
  <si>
    <t>Pago factura No. 0444, Adquisición de Materiales de Oficina para la Institución, Dirigido a MiPymes Mujer, según anexos.</t>
  </si>
  <si>
    <t>2857</t>
  </si>
  <si>
    <t>2.3.9.1.01, 2.3.9.5.01, 2.3.9.9.05, 2.6.1.4.01</t>
  </si>
  <si>
    <t>VILMA DARIANA RODRIGUEZ DE JIMENEZ</t>
  </si>
  <si>
    <t>Pago Fact. No. 0172. Compra de Utensilios y Materiales para Habilitación Espacio del Comedor del CEIZTUR, según anexos.</t>
  </si>
  <si>
    <t>2862</t>
  </si>
  <si>
    <t>2.2.8.7.04</t>
  </si>
  <si>
    <t>SDQ Training Center, SRL</t>
  </si>
  <si>
    <t>Pago Fact. No. 0281. Capacitaciones para colaboradores de la Institución(Virtual), según anexos.</t>
  </si>
  <si>
    <t>2865</t>
  </si>
  <si>
    <t>2.2.7.2.06</t>
  </si>
  <si>
    <t>Viamar, SA</t>
  </si>
  <si>
    <t>Pago factura No. 1851-1969-1970, Servicio de Mantenimiento para las Unidades Vehiculares en Garantía que fueron adquiridas para POLITUR, según anexos.</t>
  </si>
  <si>
    <t>2866</t>
  </si>
  <si>
    <t>2.7.2.4.01, 2.7.1.2.01</t>
  </si>
  <si>
    <t>Codom, SRL</t>
  </si>
  <si>
    <t>Pago fact. No.0024, Cub. No.3, Proy. No.397, contrato No.18-2023. Construcción de Plaza Multiuso en el municipio de Santa Cruz, Provincia El Seibo.</t>
  </si>
  <si>
    <t>2869</t>
  </si>
  <si>
    <t>Pago Facts. No. 1859-1876-1881-1976-2004-2117,  Servicio de Mantenimiento para las Unidades Vehiculares en Garantía que fueron adquiridas para CEIZTUR, según anexos.</t>
  </si>
  <si>
    <t>103289/24</t>
  </si>
  <si>
    <t>COMITE EJECUTOR DE INFRAESTRUCTURAS DE ZONAS TURISTICAS</t>
  </si>
  <si>
    <t>Ingresos correspondientes del 4/08/2024 al 10/08/2024 (Vuelos Charter)</t>
  </si>
  <si>
    <t>103294/24</t>
  </si>
  <si>
    <t>Ingresos correspondientes del 11/08/2024 al 17/08/2024 (Vuelos Charter)</t>
  </si>
  <si>
    <t>103299/24</t>
  </si>
  <si>
    <t>Ingresos correspondientes del 01 al 15/08/2024 (Vuelos Regulares)</t>
  </si>
  <si>
    <t>06/09/2024</t>
  </si>
  <si>
    <t>2890</t>
  </si>
  <si>
    <t>2.2.1.5.01</t>
  </si>
  <si>
    <t>Altice Dominicana, SA</t>
  </si>
  <si>
    <t>Pago Factura No.7370, por los servicios de renta mensual de Internet móvil para las cámaras de vídeo vigilancia instaladas en Playa Macao correspondientes al mes de Agosto del 2024, según anexos.</t>
  </si>
  <si>
    <t>2892</t>
  </si>
  <si>
    <t>2.2.6.3.01</t>
  </si>
  <si>
    <t>Humano Seguros SA</t>
  </si>
  <si>
    <t>Pago Factura No. 1442 correspondiente al mes de septiembre 2024, del Seguro Médico de Salud a los empleados del CEIZTUR.</t>
  </si>
  <si>
    <t>2895</t>
  </si>
  <si>
    <t>2.2.9.2.01</t>
  </si>
  <si>
    <t>INSTITUTO DE FORMACION TURISTICA DEL CARIBE</t>
  </si>
  <si>
    <t>Pago Facturas No. 0885, 0886 y 0890, Correspondiente al servicio de almuerzo para los empleados del CEIZTUR, desde el 29 de julio al 15 de agosto del 2024, según anexos.</t>
  </si>
  <si>
    <t>2.7.1.2.01, 2.7.2.1.01</t>
  </si>
  <si>
    <t>Constructora Convesta, SRL</t>
  </si>
  <si>
    <t>Pago fact. No.0111, Cub. No.4, Proy. No.381, Cont. No.16-2022; Reconstrucción Plaza de Vendedores Playa Cocolandia, Municipio Sabana Grande de Palenque, Provincia San Cristobal.</t>
  </si>
  <si>
    <t>2.2.5.1.01</t>
  </si>
  <si>
    <t>CENTRO DE EXPORTACION E INVERSIONES DE LA REPUBLICA DOMINICANA</t>
  </si>
  <si>
    <t>Pago Factura No. 0062. Cesión de derecho Contrato 32-2021 por los gastos de mantenimiento del edificio del CEI-RD espacio concedido al CEIZTUR, correspondiente al mes de septiembre 2024.</t>
  </si>
  <si>
    <t>2.2.8.7.05</t>
  </si>
  <si>
    <t>Mytrak Technology, SRL</t>
  </si>
  <si>
    <t>Pago factura No. 0209, Adquisición, Instalación y Mantenimiento de Sistema de Posicionamiento Global para los Vehículos Operativos de la flotilla Vehicular de CEIZTUR, según anexos.</t>
  </si>
  <si>
    <t>EXPRESS AUTO COLORS JORGE SRL</t>
  </si>
  <si>
    <t>Pago factura No.0170, por concepto de Pago deducible correspondiente a la reclamación No. 494316, para el vehículo Toyota Fortuner,  placa No. G419427, según anexos.</t>
  </si>
  <si>
    <t>2.2.5.9.01</t>
  </si>
  <si>
    <t>Inversiones Express, SRL</t>
  </si>
  <si>
    <t>Pago factura No. 0133, Adquisición Renovación de Licencias Informática para la Institución, según anexos.</t>
  </si>
  <si>
    <t>2.3.9.9.04</t>
  </si>
  <si>
    <t>Comercial Yaelys, SRL</t>
  </si>
  <si>
    <t>Pago factura No. 0570, Adquisición de Herramientas para la Brigada del Programa Nacional de Limpieza de Playas y Balnearios del (PNLPB),destinado a Mipyme Mujer, según anexos.</t>
  </si>
  <si>
    <t>2.3.9.9.05</t>
  </si>
  <si>
    <t>MULTIGRABADO SRL</t>
  </si>
  <si>
    <t>Pago factura No. 2216, Adquisición de Mural Informativo para la Institución (Tipo Letrero), según anexos.</t>
  </si>
  <si>
    <t>FRANCHESKA MARTINEZ RAMON</t>
  </si>
  <si>
    <t>Pago factura No. 0049,  Contratación Servicio de Desayunos y Almuerzos para los Operativos del Programa Nacional de Limpieza de Playas y Balneario (PNLPB), Relanzamiento Lote 1, según anexos.</t>
  </si>
  <si>
    <t>Pago Facturas No.0893 y 0894, Correspondiente al servicio de almuerzo para los empleados del CEIZTUR, desde el 19 al 30 de agosto del 2024, según anexos.</t>
  </si>
  <si>
    <t>ELSA MARGARITA DE LA CRUZ MATOS</t>
  </si>
  <si>
    <t>Pago Fact. No. 0098, por concepto de Tramites Legales de Documentos, según anexos.</t>
  </si>
  <si>
    <t>2.2.8.8.01, 2.2.3.1.01, 2.2.4.4.01, 2.2.8.2.01, 2.2.9.2.01, 2.3.9.9.05</t>
  </si>
  <si>
    <t>FONDO REPONIBLE INSTITUCIONAL</t>
  </si>
  <si>
    <t>FONDO REPONIBLE INSTITUCIONAL CEIZTUR</t>
  </si>
  <si>
    <t>CARMEN ENICIA CHEVALIER DE CASADO</t>
  </si>
  <si>
    <t>Pago Factura No 0946, por concepto de Tramites Legales de Documentos, según anexos.</t>
  </si>
  <si>
    <t>Auto Servicio Automotriz Inteligente RD, Auto Sai RD SRL</t>
  </si>
  <si>
    <t>Pago facturas 1683-1684-1692-1743-1744,  contratación de los Servicios de Mantenimiento y Reparación Para Vehículos de Motor de la Institución, Dirigido a MIPYMES, relanzamiento.</t>
  </si>
  <si>
    <t>2.3.1.1.01</t>
  </si>
  <si>
    <t>Laboratorios Orbis, SA</t>
  </si>
  <si>
    <t>Pago factura No. 3317, Servicio Contratación de Agua para el Consumo Humano hasta agotar monto contratado, según anexos.</t>
  </si>
  <si>
    <t>2964</t>
  </si>
  <si>
    <t>2.2.6.2.01</t>
  </si>
  <si>
    <t>Seguros Reservas, SA</t>
  </si>
  <si>
    <t>Pago Factura No. 1355 y 1359, por emision de las Pólizas de Flotilla Vehiculo de motor No. 2-2-502-0262235 y de Responsabilidad Civil No.2-2-503-0262255,correspondiente a 10 camiones Isuzu del Ceiztur,segun anexos.</t>
  </si>
  <si>
    <t>2967</t>
  </si>
  <si>
    <t>2.3.1.3.03</t>
  </si>
  <si>
    <t>Servicios Verdes Especializados, SRL</t>
  </si>
  <si>
    <t>Pago factura No. 0170, Suministro e instalación de Palmas Cana y Mantenimiento de palmas existentes en el Malecón de Cabrera, según anexos.</t>
  </si>
  <si>
    <t>2973</t>
  </si>
  <si>
    <t>2.3.9.8.02</t>
  </si>
  <si>
    <t>RHY Lake &amp; Partners, SRL</t>
  </si>
  <si>
    <t>Pago factura No. 0004, Suministro e Instalación de las Puertas corredizas en módulos de baños de seguridad en baños del Malecón de Santo Domingo este, según anexos.</t>
  </si>
  <si>
    <t>2.7.2.4.01, 2.7.2.2.01</t>
  </si>
  <si>
    <t>Consorcio Viasan-GA</t>
  </si>
  <si>
    <t>Pago Fact. No.0024, Cub.No.3 Proy. No.390, Cont. No.30-2022; Rehabilitación del sistema de alumbrado público del Malecón de Samaná, Municipio de Santa Barbara, Provincia Samaná, Relanzamiento.</t>
  </si>
  <si>
    <t>2.1.1.2.06</t>
  </si>
  <si>
    <t>Nomina brigadistas sargazo septiembre 2024</t>
  </si>
  <si>
    <t>2.1.5.1.01, 2.1.5.3.01, 2.1.1.2.08, 2.1.5.2.01</t>
  </si>
  <si>
    <t>Nómina temporales mes de septiembre 2024</t>
  </si>
  <si>
    <t>2.1.1.1.01, 2.1.5.1.01, 2.1.5.3.01, 2.1.5.2.01</t>
  </si>
  <si>
    <t>Nómina fijos mes de septiembre 2024</t>
  </si>
  <si>
    <t>2.1.5.1.01, 2.1.5.3.01, 2.1.1.3.01, 2.1.5.2.01</t>
  </si>
  <si>
    <t>Nómina tramite de pensión septiembre 2024</t>
  </si>
  <si>
    <t>2.1.5.1.01, 2.1.5.3.01, 2.1.1.2.05, 2.1.5.2.01</t>
  </si>
  <si>
    <t>Nómina periodo probatorio septiembre 2024</t>
  </si>
  <si>
    <t>2.1.2.2.05</t>
  </si>
  <si>
    <t>Nómina militar septiembre 2024</t>
  </si>
  <si>
    <t>2.1.5.1.01, 2.1.5.3.01, 2.1.5.2.01, 2.1.1.2.11</t>
  </si>
  <si>
    <t>Nómina interinato septiembre 2024</t>
  </si>
  <si>
    <t>2.7.1.2.01</t>
  </si>
  <si>
    <t>B&amp;M Ingenieros y Arquitectos, SRL</t>
  </si>
  <si>
    <t>Pago Fact. No. 0109, Cub. No. 6, Proy. No. 324 Contrato No. 68-2019; Construcción Edificio Cestur Boca Chica, Provincia Santo Domingo Este.</t>
  </si>
  <si>
    <t>103307/24</t>
  </si>
  <si>
    <t>Ingresos correspondientes del 18 al 24/08/2024 (vuelos charter)</t>
  </si>
  <si>
    <t>2.3.6.3.04</t>
  </si>
  <si>
    <t>B&amp;F MERCANTIL, SRL</t>
  </si>
  <si>
    <t>Pago factura NO.0955,Adquisicion de Herramientas para la Brigada del Programa Nacional de Limpieza de Playas y Balnearios(PNLPB),según anexos.</t>
  </si>
  <si>
    <t>Suplidora Reysa, EIRL</t>
  </si>
  <si>
    <t>Pago factura No.0741, Adquisición de 400 fardos de agua para Uso de los Operativos de Limpieza del PNLPB, según anexos</t>
  </si>
  <si>
    <t>2.2.8.3.01</t>
  </si>
  <si>
    <t>Tamira Group, SRL</t>
  </si>
  <si>
    <t>Pago Fact. No. 0157. Servicios de Contratación de Estudios Médicos de preempleo para el CEIZTUR, según anexos.</t>
  </si>
  <si>
    <t>2.1.2.2.03</t>
  </si>
  <si>
    <t>Nómina horas extras agosto 2024</t>
  </si>
  <si>
    <t>Restaurante Y Reposteria Punta Caleta, SRL</t>
  </si>
  <si>
    <t>Pago factura No. 0015,  Contratación Servicio de Desayunos y Almuerzos para los Operativos del Programa Nacional de Limpieza de Playas y Balneario (PNLPB), según anexos.</t>
  </si>
  <si>
    <t>Freddy Bolivar De Jesus Almonte Brito</t>
  </si>
  <si>
    <t>Pago Fact. No. 1017, por concepto de Tramites Legales de Documentos, según anexos.</t>
  </si>
  <si>
    <t>2.3.9.2.01</t>
  </si>
  <si>
    <t>Sim Soluciones Integradas de Mercadeo, SRL</t>
  </si>
  <si>
    <t>Pago factura No. 0513, Compra de Sellos, Almohadillas y Tintas para uso en todas las áreas de la Institución, Destinado a MiPymes, según anexos.</t>
  </si>
  <si>
    <t>2.6.4.1.01</t>
  </si>
  <si>
    <t>Santo Domingo Motors Company, SA</t>
  </si>
  <si>
    <t>Pago factura No. 0423, Adquisición de vehículos de motor para uso de la institución y fortalecer operativos del PNLB, según anexos.</t>
  </si>
  <si>
    <t>19/09/2024</t>
  </si>
  <si>
    <t>3057</t>
  </si>
  <si>
    <t>XIOMARA DEL CARMEN MARMOLEJOS ACOSTA</t>
  </si>
  <si>
    <t>Pago Factura No.0084; Por el Alquiler de un inmueble que aloja oficinas de la policía de Turismo Politur, correspondiente al mes de septiembre 2024.</t>
  </si>
  <si>
    <t>20/09/2024</t>
  </si>
  <si>
    <t>3062</t>
  </si>
  <si>
    <t>2.7.2.4.02, 2.7.1.2.01</t>
  </si>
  <si>
    <t>Prodicon, SRL</t>
  </si>
  <si>
    <t>Pago facturas. No. 0117 y 0118, Cub. No.8 y final, mas devolución de vicios ocultos,  Proy. No. 360 Cont. No. 45-2021; Reconstrucción de la Plaza de vendedores y Habilitación de Acceso Peatonal a la Playa Las Galeras, Provincia Samaná.</t>
  </si>
  <si>
    <t>3066</t>
  </si>
  <si>
    <t>2.2.1.3.01</t>
  </si>
  <si>
    <t>COMPANIA DOMINICANA DE TELEFONOS C POR A</t>
  </si>
  <si>
    <t>Pago Factura No. 3484, por Servicios de Renta Mensual de las Flotas del CEIZTUR, correspondiente al mes de agosto del año 2024.</t>
  </si>
  <si>
    <t>103322/24</t>
  </si>
  <si>
    <t>Ingresos correspondientes del 25 al 31/08/2024 (Vuelos Charter)</t>
  </si>
  <si>
    <t>103327/24</t>
  </si>
  <si>
    <t>Ingresos correspondientes del 16 al 31/08/2024 (Vuelos Regulares)</t>
  </si>
  <si>
    <t>2.2.8.8.03</t>
  </si>
  <si>
    <t>MINISTERIO DE MEDIO AMBIENTE Y RECURSOS NATURALES</t>
  </si>
  <si>
    <t>Pago de emisión de autorizaciones ambientales de proyectos mediante órdenes de pago No. AA-24-2344, AA-24-1835 y AA-24-2139, según anexos.</t>
  </si>
  <si>
    <t>Nomina brigadistas septiembre 2024.</t>
  </si>
  <si>
    <t>2.7.2.7.01, 2.7.2.2.01, 2.7.2.4.01</t>
  </si>
  <si>
    <t>Consorcio Malecón Santa Bárbara</t>
  </si>
  <si>
    <t>Pago Fact. No. 0018, Cub. No.10 Proy. No.377 Cont. No. 9-2022; Mejoramiento del Drenaje Pluvial y Obras Complementarias, Malecón Santa Barbara; Lote 2: Mejoramiento del tramo Oeste del Malecón Santa Barbara, Samaná.</t>
  </si>
  <si>
    <t>3126</t>
  </si>
  <si>
    <t>2.7.2.1.01, 2.7.2.4.01, 2.7.2.4.02</t>
  </si>
  <si>
    <t>Nu Energy SRL</t>
  </si>
  <si>
    <t>Pago Fact. No.0245, Cub. No.2 Proy. No.404 Contrato No.25-2023; Reconstrucción de las Calles del Municipio de Sosúa Provincia Puerto Plata.</t>
  </si>
  <si>
    <t>Pago Factura No 0952, por concepto de Tramites Legales de Documentos, según anexos.</t>
  </si>
  <si>
    <t>Pago Facturas No.1021 por concepto tramites legales</t>
  </si>
  <si>
    <t xml:space="preserve">2.7.2.4.02, 2.6.1.9.01, 2.7.1.2.01, 2.7.2.7.01, 2.2.8.7.01, 2.7.2.1.01, 2.7.2.4.01, 2.7.2.2.01, </t>
  </si>
  <si>
    <t>Estructuras Civiles Tecnificadas ECITEC, SRL</t>
  </si>
  <si>
    <t>Pago avance 20% del monto RD$514,480,863.58, Contrato No.2-2024; Construcción de La Terminal Turística del Puerto de Barahona, Municipio Santa Cruz, Provincia Barahona. Lote 2: Construcción de la Terminal Turística de Barahona.</t>
  </si>
  <si>
    <t>2.7.2.4.01, 2.7.2.4.02</t>
  </si>
  <si>
    <t>Malespin Constructora, SRL</t>
  </si>
  <si>
    <t>Pago Fact. No. 0273, Cub. No.7, Proy. No. 394, Contrato No. 07-2023; Reconstrucción del Parque Nacional Submarino La Caleta, Provincia Santo Domingo.</t>
  </si>
  <si>
    <t>Pago Facturas No.0895 y 0898, Correspondiente al servicio de almuerzo para los empleados del CEIZTUR, desde el  02  al 13 de septiembre  del 2024, según anexos.</t>
  </si>
  <si>
    <t>2.7.1.2.01, 2.7.2.1.01, 2.7.2.2.01</t>
  </si>
  <si>
    <t>Camilo J. Hurtado C., Ingenieros Asociados, SRL</t>
  </si>
  <si>
    <t>Pago Fact. No. 0065, Cub. No.13 Proy. No. 386 contrato 25-2022; Reconstrucción de La Plaza del Pueblo de los Pescadores, Las Terrenas, Samaná.</t>
  </si>
  <si>
    <t>2.7.2.4.01</t>
  </si>
  <si>
    <t>ALTA CONSTRUCCION POP (ALCON), SRL</t>
  </si>
  <si>
    <t>Pago Fact. No. 0016 Cub No.6, Proy No. 383 Contrato No. 21-2022; Reconstrucción de la Vía de Acceso a Playa Estillero, Municipio El limón, Provincia de Samaná.</t>
  </si>
  <si>
    <t>Mivier Investments, SRL</t>
  </si>
  <si>
    <t>Pago avance 20% del monto RD$32,635,444.15 Contrato No.18-2024;Habilitación de las Oficinas del Comité Ejecutor de Infraestructuras de Zonas Turísticas (CEIZTUR), ubicación Cuarto Nivel del Edificio PRODOMINICANA, Santo Domingo"</t>
  </si>
  <si>
    <t>Alconci Ingeniería, SRL</t>
  </si>
  <si>
    <t>Pago Fact. No. 0013, Cub. No.7, Proy. No. 400 contrato No.21-2023; Construcción de Estacionamiento Vehicular para Visitantes de la Playa Bayahíbe, Provincia La Altagracia.</t>
  </si>
  <si>
    <t>2.7.1.2.01, 2.7.2.4.02, 2.7.2.2.01</t>
  </si>
  <si>
    <t>Constructora Pontevedra SRL</t>
  </si>
  <si>
    <t>Pago Fact. No. 0179, Cub. No.4, Proy. No. 399 Cont. No. 23-2023; Mejoramiento del entorno del Balneario Boca de Cachón, Provincia Independencia, Relanzamiento.</t>
  </si>
  <si>
    <t>2.7.1.2.01, 2.7.2.4.02, 2.7.2.4.01, 2.7.2.2.01</t>
  </si>
  <si>
    <t>INGENIERIA &amp; CONSTRUCCIONES SANTOS, SRL</t>
  </si>
  <si>
    <t>Pago Fact. No. 0010, Cub. No. 1 Proy. No.410  Contrato No. 7-2024; Reconstrucción Plaza Marcelino Marte (Canito), Guayacanes, Provincia San Pedro de Macorís.</t>
  </si>
  <si>
    <t>Consorcio Nashira - Satec</t>
  </si>
  <si>
    <t>Pago Fact. No.0015, Cub. No.8, Proy. No. 376 Contrato No. 10-2022; Mejoramiento del Drenaje Pluvial y Obras Complementarias, Malecón Santa Barbara; Lote 3: Mejoramiento del tramo Este del Malecón Santa Barbara, Samaná.</t>
  </si>
  <si>
    <t>2.7.2.4.01, 2.7.1.2.01, 2.7.2.4.02</t>
  </si>
  <si>
    <t>Pago fact. No.0025, Cub. No.4, Proy. No.397, contrato No.18-2023. Construcción de Plaza Multiuso en el municipio de Santa Cruz, Provincia El Seibo.</t>
  </si>
  <si>
    <t>2.7.2.1.01</t>
  </si>
  <si>
    <t>Constructora Fixsa, SRL</t>
  </si>
  <si>
    <t>Pago fact. No.0053, Cub.No.11,  Proy. No.374 Contrato No.8-2022; Mejoramiento del Drenaje Pluvial y Obras Complementarias, Malecón Santa Barbara Samaná. Lote 1 Mejoramiento del Drenaje Pluvial del Malecón Santa Barbara, Samaná.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</si>
</sst>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_(* #,##0_);_(* \(#,##0\);_(* &quot;-&quot;??_);_(@_)"/>
  </numFmts>
  <fonts count="8" x14ac:knownFonts="1">
    <font>
      <sz val="11"/>
      <color theme="1"/>
      <name val="Aptos Narrow"/>
      <family val="2"/>
      <scheme val="minor"/>
    </font>
    <font>
      <sz val="11"/>
      <color theme="1"/>
      <name val="Aptos Narrow"/>
      <family val="2"/>
      <scheme val="minor"/>
    </font>
    <font>
      <sz val="12"/>
      <color theme="1"/>
      <name val="Palatino Linotype"/>
      <family val="1"/>
    </font>
    <font>
      <b/>
      <sz val="12"/>
      <color theme="1"/>
      <name val="Palatino Linotype"/>
      <family val="1"/>
    </font>
    <font>
      <sz val="12"/>
      <color theme="1"/>
      <name val="Aptos Narrow"/>
      <family val="2"/>
      <scheme val="minor"/>
    </font>
    <font>
      <sz val="12"/>
      <color indexed="8"/>
      <name val="Palatino Linotype"/>
      <family val="1"/>
    </font>
    <font>
      <sz val="12"/>
      <name val="Palatino Linotype"/>
      <family val="1"/>
    </font>
    <font>
      <sz val="12"/>
      <name val="Aptos Narrow"/>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double">
        <color indexed="64"/>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85">
    <xf numFmtId="0" fontId="0" fillId="0" borderId="0" xfId="0"/>
    <xf numFmtId="0" fontId="2" fillId="0" borderId="0" xfId="0" applyFont="1"/>
    <xf numFmtId="0" fontId="3" fillId="0" borderId="0" xfId="0" applyFont="1" applyAlignment="1">
      <alignment horizontal="center"/>
    </xf>
    <xf numFmtId="0" fontId="4" fillId="0" borderId="0" xfId="0" applyFont="1"/>
    <xf numFmtId="43" fontId="2" fillId="0" borderId="0" xfId="1" applyFont="1"/>
    <xf numFmtId="0" fontId="3" fillId="2" borderId="1" xfId="0" applyFont="1" applyFill="1" applyBorder="1" applyAlignment="1">
      <alignment horizontal="center"/>
    </xf>
    <xf numFmtId="43" fontId="3" fillId="2" borderId="1" xfId="1" applyFont="1" applyFill="1" applyBorder="1" applyAlignment="1">
      <alignment horizontal="center"/>
    </xf>
    <xf numFmtId="14" fontId="2" fillId="0" borderId="2" xfId="0" applyNumberFormat="1" applyFont="1" applyBorder="1" applyAlignment="1">
      <alignment horizontal="right"/>
    </xf>
    <xf numFmtId="0" fontId="2" fillId="0" borderId="3" xfId="0" applyFont="1" applyBorder="1"/>
    <xf numFmtId="0" fontId="4" fillId="0" borderId="3" xfId="0" applyFont="1" applyBorder="1"/>
    <xf numFmtId="0" fontId="3" fillId="0" borderId="3" xfId="0" applyFont="1" applyBorder="1" applyAlignment="1">
      <alignment horizontal="left"/>
    </xf>
    <xf numFmtId="43" fontId="2" fillId="0" borderId="3" xfId="1" applyFont="1" applyBorder="1"/>
    <xf numFmtId="43" fontId="2" fillId="3" borderId="4" xfId="1" applyFont="1" applyFill="1" applyBorder="1"/>
    <xf numFmtId="43" fontId="2" fillId="0" borderId="1" xfId="1" applyFont="1" applyBorder="1"/>
    <xf numFmtId="2" fontId="4" fillId="0" borderId="0" xfId="0" applyNumberFormat="1" applyFont="1"/>
    <xf numFmtId="14" fontId="5" fillId="3" borderId="1" xfId="0" applyNumberFormat="1" applyFont="1" applyFill="1" applyBorder="1" applyAlignment="1">
      <alignment horizontal="right" vertical="center"/>
    </xf>
    <xf numFmtId="0" fontId="2" fillId="3" borderId="1" xfId="0" applyFont="1" applyFill="1" applyBorder="1" applyAlignment="1">
      <alignment horizontal="right"/>
    </xf>
    <xf numFmtId="0" fontId="2" fillId="3" borderId="1" xfId="0" applyFont="1" applyFill="1" applyBorder="1" applyAlignment="1">
      <alignment horizontal="center"/>
    </xf>
    <xf numFmtId="0" fontId="2" fillId="3" borderId="1" xfId="0" applyFont="1" applyFill="1" applyBorder="1"/>
    <xf numFmtId="0" fontId="2" fillId="0" borderId="1" xfId="0" applyFont="1" applyBorder="1"/>
    <xf numFmtId="43" fontId="2" fillId="0" borderId="1" xfId="1" applyFont="1" applyFill="1" applyBorder="1"/>
    <xf numFmtId="43" fontId="2" fillId="0" borderId="1" xfId="0" applyNumberFormat="1" applyFont="1" applyBorder="1"/>
    <xf numFmtId="0" fontId="2" fillId="3" borderId="1" xfId="0" applyFont="1" applyFill="1" applyBorder="1" applyAlignment="1">
      <alignment horizontal="center" wrapText="1"/>
    </xf>
    <xf numFmtId="39" fontId="6" fillId="0" borderId="1" xfId="1" applyNumberFormat="1" applyFont="1" applyFill="1" applyBorder="1" applyAlignment="1">
      <alignment horizontal="right"/>
    </xf>
    <xf numFmtId="0" fontId="2" fillId="0" borderId="1" xfId="0" applyFont="1" applyBorder="1" applyAlignment="1">
      <alignment horizontal="right"/>
    </xf>
    <xf numFmtId="39" fontId="6" fillId="0" borderId="1" xfId="1" applyNumberFormat="1" applyFont="1" applyBorder="1" applyAlignment="1">
      <alignment horizontal="right"/>
    </xf>
    <xf numFmtId="0" fontId="6" fillId="0" borderId="0" xfId="0" applyFont="1"/>
    <xf numFmtId="0" fontId="6" fillId="0" borderId="1" xfId="0" applyFont="1" applyBorder="1" applyAlignment="1">
      <alignment horizontal="right"/>
    </xf>
    <xf numFmtId="0" fontId="6" fillId="0" borderId="1" xfId="0" applyFont="1" applyBorder="1"/>
    <xf numFmtId="43" fontId="6" fillId="0" borderId="1" xfId="1" applyFont="1" applyBorder="1"/>
    <xf numFmtId="0" fontId="7" fillId="0" borderId="0" xfId="0" applyFont="1"/>
    <xf numFmtId="0" fontId="2" fillId="0" borderId="1" xfId="0" applyFont="1" applyBorder="1" applyAlignment="1">
      <alignment horizontal="center"/>
    </xf>
    <xf numFmtId="0" fontId="2" fillId="2" borderId="0" xfId="0" applyFont="1" applyFill="1"/>
    <xf numFmtId="43" fontId="3" fillId="2" borderId="6" xfId="1" applyFont="1" applyFill="1" applyBorder="1"/>
    <xf numFmtId="43" fontId="3" fillId="2" borderId="6" xfId="0" applyNumberFormat="1" applyFont="1" applyFill="1" applyBorder="1"/>
    <xf numFmtId="43" fontId="2" fillId="0" borderId="0" xfId="0" applyNumberFormat="1" applyFont="1"/>
    <xf numFmtId="0" fontId="3" fillId="0" borderId="5" xfId="0" applyFont="1" applyBorder="1" applyAlignment="1">
      <alignment horizontal="center"/>
    </xf>
    <xf numFmtId="0" fontId="2" fillId="0" borderId="0" xfId="0" applyFont="1" applyAlignment="1">
      <alignment horizontal="center"/>
    </xf>
    <xf numFmtId="0" fontId="3" fillId="2" borderId="7" xfId="0" applyFont="1" applyFill="1" applyBorder="1" applyAlignment="1">
      <alignment horizontal="center"/>
    </xf>
    <xf numFmtId="43" fontId="3" fillId="2" borderId="7" xfId="1" applyFont="1" applyFill="1" applyBorder="1" applyAlignment="1">
      <alignment horizontal="center"/>
    </xf>
    <xf numFmtId="14" fontId="2" fillId="0" borderId="2" xfId="0" applyNumberFormat="1" applyFont="1" applyBorder="1"/>
    <xf numFmtId="0" fontId="2" fillId="0" borderId="3" xfId="0" applyFont="1" applyBorder="1" applyAlignment="1">
      <alignment horizontal="center"/>
    </xf>
    <xf numFmtId="0" fontId="2" fillId="0" borderId="3" xfId="0" applyFont="1" applyBorder="1" applyAlignment="1">
      <alignment horizontal="left" wrapText="1"/>
    </xf>
    <xf numFmtId="43" fontId="4" fillId="0" borderId="0" xfId="0" applyNumberFormat="1" applyFont="1"/>
    <xf numFmtId="0" fontId="2" fillId="3" borderId="1" xfId="0" applyFont="1" applyFill="1" applyBorder="1" applyAlignment="1">
      <alignment horizontal="center" vertical="center"/>
    </xf>
    <xf numFmtId="0" fontId="2" fillId="3" borderId="1" xfId="0" applyFont="1" applyFill="1" applyBorder="1" applyAlignment="1">
      <alignment vertical="center"/>
    </xf>
    <xf numFmtId="0" fontId="2" fillId="3" borderId="1" xfId="0" applyFont="1" applyFill="1" applyBorder="1" applyAlignment="1">
      <alignment vertical="center" wrapText="1"/>
    </xf>
    <xf numFmtId="0" fontId="2" fillId="3" borderId="1" xfId="0" applyFont="1" applyFill="1" applyBorder="1" applyAlignment="1">
      <alignment horizontal="left" wrapText="1"/>
    </xf>
    <xf numFmtId="43" fontId="2" fillId="3" borderId="1" xfId="1" applyFont="1" applyFill="1" applyBorder="1" applyAlignment="1">
      <alignment vertical="center"/>
    </xf>
    <xf numFmtId="43" fontId="2" fillId="0" borderId="1" xfId="1" applyFont="1" applyBorder="1" applyAlignment="1">
      <alignment vertical="center"/>
    </xf>
    <xf numFmtId="0" fontId="2" fillId="3" borderId="0" xfId="0" applyFont="1" applyFill="1"/>
    <xf numFmtId="0" fontId="4" fillId="3" borderId="0" xfId="0" applyFont="1" applyFill="1"/>
    <xf numFmtId="43" fontId="4" fillId="3" borderId="0" xfId="0" applyNumberFormat="1" applyFont="1" applyFill="1"/>
    <xf numFmtId="14" fontId="5" fillId="3" borderId="1" xfId="0" applyNumberFormat="1" applyFont="1" applyFill="1" applyBorder="1" applyAlignment="1">
      <alignment horizontal="left" vertical="center" wrapText="1"/>
    </xf>
    <xf numFmtId="13" fontId="4" fillId="3" borderId="0" xfId="0" applyNumberFormat="1" applyFont="1" applyFill="1"/>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vertical="center" wrapText="1"/>
    </xf>
    <xf numFmtId="0" fontId="2" fillId="3" borderId="1" xfId="0" applyFont="1" applyFill="1" applyBorder="1" applyAlignment="1">
      <alignment horizontal="left" vertical="center" wrapText="1"/>
    </xf>
    <xf numFmtId="0" fontId="2" fillId="3" borderId="8" xfId="0" applyFont="1" applyFill="1" applyBorder="1" applyAlignment="1">
      <alignment horizontal="center" vertical="center"/>
    </xf>
    <xf numFmtId="0" fontId="2" fillId="3" borderId="8" xfId="0" applyFont="1" applyFill="1" applyBorder="1" applyAlignment="1">
      <alignment vertical="center"/>
    </xf>
    <xf numFmtId="0" fontId="2" fillId="3" borderId="8" xfId="0" applyFont="1" applyFill="1" applyBorder="1" applyAlignment="1">
      <alignment horizontal="left" wrapText="1"/>
    </xf>
    <xf numFmtId="14" fontId="5" fillId="3" borderId="8" xfId="0" applyNumberFormat="1" applyFont="1" applyFill="1" applyBorder="1" applyAlignment="1">
      <alignment horizontal="left" vertical="center" wrapText="1"/>
    </xf>
    <xf numFmtId="43" fontId="2" fillId="3" borderId="8" xfId="1" applyFont="1" applyFill="1" applyBorder="1" applyAlignment="1">
      <alignment vertical="center"/>
    </xf>
    <xf numFmtId="14" fontId="5" fillId="3" borderId="8" xfId="0" applyNumberFormat="1" applyFont="1" applyFill="1" applyBorder="1" applyAlignment="1">
      <alignment horizontal="left" vertical="center" wrapText="1" indent="1"/>
    </xf>
    <xf numFmtId="0" fontId="2" fillId="3" borderId="9" xfId="0" applyFont="1" applyFill="1" applyBorder="1" applyAlignment="1">
      <alignment horizontal="center" vertical="center"/>
    </xf>
    <xf numFmtId="0" fontId="2" fillId="3" borderId="9" xfId="0" applyFont="1" applyFill="1" applyBorder="1" applyAlignment="1">
      <alignment vertical="center"/>
    </xf>
    <xf numFmtId="0" fontId="2" fillId="3" borderId="9" xfId="0" applyFont="1" applyFill="1" applyBorder="1" applyAlignment="1">
      <alignment vertical="center" wrapText="1"/>
    </xf>
    <xf numFmtId="0" fontId="2" fillId="3" borderId="9" xfId="0" applyFont="1" applyFill="1" applyBorder="1" applyAlignment="1">
      <alignment horizontal="left" vertical="center" wrapText="1"/>
    </xf>
    <xf numFmtId="0" fontId="2" fillId="3" borderId="9" xfId="0" applyFont="1" applyFill="1" applyBorder="1" applyAlignment="1">
      <alignment horizontal="left" wrapText="1"/>
    </xf>
    <xf numFmtId="14" fontId="5" fillId="3" borderId="9" xfId="0" applyNumberFormat="1" applyFont="1" applyFill="1" applyBorder="1" applyAlignment="1">
      <alignment horizontal="left" vertical="center" wrapText="1"/>
    </xf>
    <xf numFmtId="43" fontId="2" fillId="3" borderId="9" xfId="1" applyFont="1" applyFill="1" applyBorder="1" applyAlignment="1">
      <alignment vertical="center"/>
    </xf>
    <xf numFmtId="43" fontId="5" fillId="3" borderId="1" xfId="0" applyNumberFormat="1" applyFont="1" applyFill="1" applyBorder="1" applyAlignment="1">
      <alignment vertical="center"/>
    </xf>
    <xf numFmtId="164" fontId="4" fillId="0" borderId="0" xfId="0" applyNumberFormat="1" applyFont="1"/>
    <xf numFmtId="165" fontId="4" fillId="0" borderId="0" xfId="1" applyNumberFormat="1" applyFont="1"/>
    <xf numFmtId="14" fontId="5" fillId="3" borderId="9" xfId="0" applyNumberFormat="1" applyFont="1" applyFill="1" applyBorder="1" applyAlignment="1">
      <alignment horizontal="right" vertical="center"/>
    </xf>
    <xf numFmtId="0" fontId="2" fillId="2" borderId="0" xfId="0" applyFont="1" applyFill="1" applyAlignment="1">
      <alignment vertical="center"/>
    </xf>
    <xf numFmtId="43" fontId="3" fillId="2" borderId="6" xfId="1" applyFont="1" applyFill="1" applyBorder="1" applyAlignment="1">
      <alignment vertical="center"/>
    </xf>
    <xf numFmtId="43" fontId="4" fillId="0" borderId="0" xfId="1" applyFont="1"/>
    <xf numFmtId="0" fontId="3" fillId="0" borderId="0" xfId="0" applyFont="1" applyAlignment="1">
      <alignment horizontal="center"/>
    </xf>
    <xf numFmtId="17" fontId="3" fillId="0" borderId="0" xfId="0" applyNumberFormat="1" applyFont="1" applyAlignment="1">
      <alignment horizontal="center"/>
    </xf>
    <xf numFmtId="0" fontId="3" fillId="2" borderId="5" xfId="0" applyFont="1" applyFill="1" applyBorder="1" applyAlignment="1">
      <alignment horizontal="center" vertical="center" wrapText="1"/>
    </xf>
    <xf numFmtId="0" fontId="3" fillId="0" borderId="5" xfId="0" applyFont="1" applyBorder="1" applyAlignment="1">
      <alignment horizontal="center"/>
    </xf>
    <xf numFmtId="0" fontId="2" fillId="0" borderId="0" xfId="0" applyFont="1" applyAlignment="1">
      <alignment horizontal="center"/>
    </xf>
    <xf numFmtId="0" fontId="3" fillId="2" borderId="5" xfId="0" applyFont="1" applyFill="1" applyBorder="1" applyAlignment="1">
      <alignment horizontal="center" wrapText="1"/>
    </xf>
  </cellXfs>
  <cellStyles count="2">
    <cellStyle name="Millares" xfId="1" builtinId="3"/>
    <cellStyle name="Normal" xfId="0" builtinId="0"/>
  </cellStyles>
  <dxfs count="15">
    <dxf>
      <font>
        <b val="0"/>
        <i val="0"/>
        <strike val="0"/>
        <condense val="0"/>
        <extend val="0"/>
        <outline val="0"/>
        <shadow val="0"/>
        <u val="none"/>
        <vertAlign val="baseline"/>
        <sz val="12"/>
        <color theme="1"/>
        <name val="Palatino Linotype"/>
        <family val="1"/>
        <scheme val="none"/>
      </font>
      <numFmt numFmtId="35" formatCode="_(* #,##0.00_);_(* \(#,##0.00\);_(* &quot;-&quot;??_);_(@_)"/>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Palatino Linotype"/>
        <family val="1"/>
        <scheme val="none"/>
      </font>
      <numFmt numFmtId="166" formatCode="#,##0.00;\-#,##0.0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dxf>
    <dxf>
      <font>
        <b val="0"/>
        <i val="0"/>
        <strike val="0"/>
        <condense val="0"/>
        <extend val="0"/>
        <outline val="0"/>
        <shadow val="0"/>
        <u val="none"/>
        <vertAlign val="baseline"/>
        <sz val="12"/>
        <color theme="1"/>
        <name val="Palatino Linotype"/>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numFmt numFmtId="167" formatCode="dd/mm/yyyy"/>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ttom style="thin">
          <color rgb="FF000000"/>
        </bottom>
      </border>
    </dxf>
    <dxf>
      <font>
        <strike val="0"/>
        <outline val="0"/>
        <shadow val="0"/>
        <u val="none"/>
        <vertAlign val="baseline"/>
        <sz val="12"/>
        <family val="1"/>
      </font>
    </dxf>
    <dxf>
      <border outline="0">
        <bottom style="thin">
          <color rgb="FF000000"/>
        </bottom>
      </border>
    </dxf>
    <dxf>
      <font>
        <b/>
        <i val="0"/>
        <strike val="0"/>
        <condense val="0"/>
        <extend val="0"/>
        <outline val="0"/>
        <shadow val="0"/>
        <u val="none"/>
        <vertAlign val="baseline"/>
        <sz val="12"/>
        <color theme="1"/>
        <name val="Palatino Linotype"/>
        <family val="1"/>
        <scheme val="none"/>
      </font>
      <fill>
        <patternFill patternType="solid">
          <fgColor indexed="64"/>
          <bgColor theme="4" tint="0.39997558519241921"/>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2603499</xdr:colOff>
      <xdr:row>3</xdr:row>
      <xdr:rowOff>190499</xdr:rowOff>
    </xdr:to>
    <xdr:pic>
      <xdr:nvPicPr>
        <xdr:cNvPr id="2" name="Picture 1">
          <a:extLst>
            <a:ext uri="{FF2B5EF4-FFF2-40B4-BE49-F238E27FC236}">
              <a16:creationId xmlns:a16="http://schemas.microsoft.com/office/drawing/2014/main" id="{54FD18FB-EAE8-4BCF-A443-7ADF5F17C19E}"/>
            </a:ext>
          </a:extLst>
        </xdr:cNvPr>
        <xdr:cNvPicPr/>
      </xdr:nvPicPr>
      <xdr:blipFill rotWithShape="1">
        <a:blip xmlns:r="http://schemas.openxmlformats.org/officeDocument/2006/relationships" r:embed="rId1"/>
        <a:srcRect l="21147" t="21357" r="20430" b="67487"/>
        <a:stretch/>
      </xdr:blipFill>
      <xdr:spPr bwMode="auto">
        <a:xfrm>
          <a:off x="0" y="0"/>
          <a:ext cx="7346949" cy="87629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47149</xdr:colOff>
      <xdr:row>89</xdr:row>
      <xdr:rowOff>120494</xdr:rowOff>
    </xdr:from>
    <xdr:to>
      <xdr:col>5</xdr:col>
      <xdr:colOff>2555876</xdr:colOff>
      <xdr:row>94</xdr:row>
      <xdr:rowOff>31750</xdr:rowOff>
    </xdr:to>
    <xdr:pic>
      <xdr:nvPicPr>
        <xdr:cNvPr id="3" name="Picture 1">
          <a:extLst>
            <a:ext uri="{FF2B5EF4-FFF2-40B4-BE49-F238E27FC236}">
              <a16:creationId xmlns:a16="http://schemas.microsoft.com/office/drawing/2014/main" id="{512104D2-5F9C-401E-8F49-24535CD36EEC}"/>
            </a:ext>
          </a:extLst>
        </xdr:cNvPr>
        <xdr:cNvPicPr/>
      </xdr:nvPicPr>
      <xdr:blipFill rotWithShape="1">
        <a:blip xmlns:r="http://schemas.openxmlformats.org/officeDocument/2006/relationships" r:embed="rId1"/>
        <a:srcRect l="21147" t="21357" r="20430" b="67487"/>
        <a:stretch/>
      </xdr:blipFill>
      <xdr:spPr bwMode="auto">
        <a:xfrm>
          <a:off x="47149" y="20484944"/>
          <a:ext cx="7252177" cy="1054256"/>
        </a:xfrm>
        <a:prstGeom prst="rect">
          <a:avLst/>
        </a:prstGeom>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58E62E0-1E24-403F-9ED8-0B586D0EF82D}" name="Tabla134579810234567891112131434567891011" displayName="Tabla134579810234567891112131434567891011" ref="B6:L82" totalsRowShown="0" headerRowDxfId="14" dataDxfId="12" headerRowBorderDxfId="13" tableBorderDxfId="11" headerRowCellStyle="Millares">
  <tableColumns count="11">
    <tableColumn id="1" xr3:uid="{69782B02-A082-4F5B-85E5-38D549111B1F}" name="Fecha" dataDxfId="10"/>
    <tableColumn id="2" xr3:uid="{9D25409B-B09F-4678-9304-A44929C0161B}" name="Transferencia" dataDxfId="9"/>
    <tableColumn id="3" xr3:uid="{70C81F66-7F60-4334-B465-39BDE1D866B4}" name="Cheque" dataDxfId="8"/>
    <tableColumn id="4" xr3:uid="{C458EFB0-D12B-42BD-A608-5660B6A114CB}" name="Referencia" dataDxfId="7"/>
    <tableColumn id="5" xr3:uid="{E1E95B55-CE7F-4535-9DAB-6D90E372E7F9}" name="Beneficiario" dataDxfId="6"/>
    <tableColumn id="6" xr3:uid="{92FB0B74-1484-48E9-A57F-53A59BFD2F59}" name="Columna1" dataDxfId="5"/>
    <tableColumn id="7" xr3:uid="{B42D90A9-31E9-4051-B90E-DFCCAE31D874}" name="Descripcion" dataDxfId="4"/>
    <tableColumn id="8" xr3:uid="{F438E481-1A2C-4D2D-B52E-B31207C80343}" name="Columna2" dataDxfId="3"/>
    <tableColumn id="9" xr3:uid="{3EB7FD91-276B-475D-AA22-3A05FC089558}" name="Debito" dataDxfId="2" dataCellStyle="Millares"/>
    <tableColumn id="10" xr3:uid="{119D049F-EE07-42E3-90E9-8F7574E14094}" name="Credito" dataDxfId="1" dataCellStyle="Millares"/>
    <tableColumn id="11" xr3:uid="{2435C063-E39C-4859-9860-B48D6ED28271}" name="Balance" dataDxfId="0">
      <calculatedColumnFormula>+J7-K7+L6</calculatedColumnFormula>
    </tableColumn>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7DD7F-C003-4BBB-87E7-8AF3C4AAE708}">
  <dimension ref="A1:N185"/>
  <sheetViews>
    <sheetView showGridLines="0" tabSelected="1" view="pageBreakPreview" zoomScale="60" zoomScaleNormal="80" workbookViewId="0">
      <selection activeCell="K8" sqref="K8"/>
    </sheetView>
  </sheetViews>
  <sheetFormatPr baseColWidth="10" defaultColWidth="11.42578125" defaultRowHeight="15.75" x14ac:dyDescent="0.25"/>
  <cols>
    <col min="1" max="1" width="2.5703125" style="3" customWidth="1"/>
    <col min="2" max="2" width="14.85546875" style="3" customWidth="1"/>
    <col min="3" max="3" width="20.140625" style="3" customWidth="1"/>
    <col min="4" max="4" width="12.28515625" style="3" bestFit="1" customWidth="1"/>
    <col min="5" max="5" width="21.28515625" style="3" customWidth="1"/>
    <col min="6" max="6" width="54.5703125" style="3" customWidth="1"/>
    <col min="7" max="7" width="9.5703125" style="3" hidden="1" customWidth="1"/>
    <col min="8" max="8" width="106.42578125" style="3" customWidth="1"/>
    <col min="9" max="9" width="3.140625" style="3" hidden="1" customWidth="1"/>
    <col min="10" max="11" width="24.85546875" style="3" bestFit="1" customWidth="1"/>
    <col min="12" max="12" width="27.28515625" style="3" bestFit="1" customWidth="1"/>
    <col min="13" max="13" width="19.28515625" style="3" customWidth="1"/>
    <col min="14" max="14" width="26.42578125" style="3" customWidth="1"/>
    <col min="15" max="16384" width="11.42578125" style="3"/>
  </cols>
  <sheetData>
    <row r="1" spans="1:13" ht="18" x14ac:dyDescent="0.35">
      <c r="A1" s="1"/>
      <c r="B1" s="79" t="s">
        <v>0</v>
      </c>
      <c r="C1" s="79"/>
      <c r="D1" s="79"/>
      <c r="E1" s="79"/>
      <c r="F1" s="79"/>
      <c r="G1" s="79"/>
      <c r="H1" s="79"/>
      <c r="I1" s="79"/>
      <c r="J1" s="79"/>
      <c r="K1" s="79"/>
      <c r="L1" s="79"/>
    </row>
    <row r="2" spans="1:13" ht="18" x14ac:dyDescent="0.35">
      <c r="A2" s="1"/>
      <c r="B2" s="79" t="s">
        <v>1</v>
      </c>
      <c r="C2" s="79"/>
      <c r="D2" s="79"/>
      <c r="E2" s="79"/>
      <c r="F2" s="79"/>
      <c r="G2" s="79"/>
      <c r="H2" s="79"/>
      <c r="I2" s="79"/>
      <c r="J2" s="79"/>
      <c r="K2" s="79"/>
      <c r="L2" s="79"/>
    </row>
    <row r="3" spans="1:13" ht="18" x14ac:dyDescent="0.35">
      <c r="A3" s="1"/>
      <c r="B3" s="79" t="s">
        <v>2</v>
      </c>
      <c r="C3" s="79"/>
      <c r="D3" s="79"/>
      <c r="E3" s="79"/>
      <c r="F3" s="79"/>
      <c r="G3" s="79"/>
      <c r="H3" s="79"/>
      <c r="I3" s="79"/>
      <c r="J3" s="79"/>
      <c r="K3" s="79"/>
      <c r="L3" s="79"/>
    </row>
    <row r="4" spans="1:13" ht="18" x14ac:dyDescent="0.35">
      <c r="A4" s="1"/>
      <c r="B4" s="80">
        <v>45565</v>
      </c>
      <c r="C4" s="80"/>
      <c r="D4" s="80"/>
      <c r="E4" s="80"/>
      <c r="F4" s="80"/>
      <c r="G4" s="80"/>
      <c r="H4" s="80"/>
      <c r="I4" s="80"/>
      <c r="J4" s="80"/>
      <c r="K4" s="80"/>
      <c r="L4" s="80"/>
    </row>
    <row r="5" spans="1:13" ht="18" x14ac:dyDescent="0.35">
      <c r="A5" s="1"/>
      <c r="B5" s="1"/>
      <c r="C5" s="1"/>
      <c r="D5" s="1"/>
      <c r="E5" s="1"/>
      <c r="F5" s="1"/>
      <c r="G5" s="1"/>
      <c r="H5" s="1"/>
      <c r="I5" s="1"/>
      <c r="J5" s="4"/>
      <c r="K5" s="4"/>
      <c r="L5" s="1"/>
    </row>
    <row r="6" spans="1:13" ht="18" x14ac:dyDescent="0.35">
      <c r="A6" s="1"/>
      <c r="B6" s="5" t="s">
        <v>3</v>
      </c>
      <c r="C6" s="5" t="s">
        <v>4</v>
      </c>
      <c r="D6" s="5" t="s">
        <v>5</v>
      </c>
      <c r="E6" s="5" t="s">
        <v>6</v>
      </c>
      <c r="F6" s="5" t="s">
        <v>7</v>
      </c>
      <c r="G6" s="5" t="s">
        <v>8</v>
      </c>
      <c r="H6" s="5" t="s">
        <v>9</v>
      </c>
      <c r="I6" s="5" t="s">
        <v>10</v>
      </c>
      <c r="J6" s="6" t="s">
        <v>11</v>
      </c>
      <c r="K6" s="6" t="s">
        <v>12</v>
      </c>
      <c r="L6" s="5" t="s">
        <v>13</v>
      </c>
    </row>
    <row r="7" spans="1:13" ht="18" x14ac:dyDescent="0.35">
      <c r="A7" s="1"/>
      <c r="B7" s="7"/>
      <c r="C7" s="8"/>
      <c r="D7" s="8"/>
      <c r="E7" s="8"/>
      <c r="F7" s="9"/>
      <c r="G7" s="8"/>
      <c r="H7" s="10" t="s">
        <v>14</v>
      </c>
      <c r="I7" s="8"/>
      <c r="J7" s="11"/>
      <c r="K7" s="12"/>
      <c r="L7" s="13">
        <v>4442360.856999998</v>
      </c>
      <c r="M7" s="14"/>
    </row>
    <row r="8" spans="1:13" ht="18" x14ac:dyDescent="0.35">
      <c r="A8" s="1"/>
      <c r="B8" s="15">
        <v>45537</v>
      </c>
      <c r="C8" s="16" t="s">
        <v>15</v>
      </c>
      <c r="D8" s="16"/>
      <c r="E8" s="16"/>
      <c r="F8" s="17" t="s">
        <v>16</v>
      </c>
      <c r="G8" s="18"/>
      <c r="H8" s="17" t="s">
        <v>17</v>
      </c>
      <c r="I8" s="19"/>
      <c r="J8" s="13"/>
      <c r="K8" s="20">
        <v>3.23</v>
      </c>
      <c r="L8" s="21">
        <f>+L7+Tabla134579810234567891112131434567891011[[#This Row],[Debito]]-Tabla134579810234567891112131434567891011[[#This Row],[Credito]]</f>
        <v>4442357.6269999975</v>
      </c>
    </row>
    <row r="9" spans="1:13" ht="18" x14ac:dyDescent="0.35">
      <c r="A9" s="1"/>
      <c r="B9" s="15">
        <v>45537</v>
      </c>
      <c r="C9" s="16" t="s">
        <v>18</v>
      </c>
      <c r="D9" s="16"/>
      <c r="E9" s="16"/>
      <c r="F9" s="17" t="s">
        <v>16</v>
      </c>
      <c r="G9" s="18"/>
      <c r="H9" s="17" t="s">
        <v>19</v>
      </c>
      <c r="I9" s="19"/>
      <c r="J9" s="20"/>
      <c r="K9" s="20">
        <v>215.39</v>
      </c>
      <c r="L9" s="21">
        <f>+L23+Tabla134579810234567891112131434567891011[[#This Row],[Debito]]-Tabla134579810234567891112131434567891011[[#This Row],[Credito]]</f>
        <v>4439118.1269999975</v>
      </c>
    </row>
    <row r="10" spans="1:13" ht="18" x14ac:dyDescent="0.35">
      <c r="A10" s="1"/>
      <c r="B10" s="15">
        <v>45537</v>
      </c>
      <c r="C10" s="16" t="s">
        <v>20</v>
      </c>
      <c r="D10" s="16"/>
      <c r="E10" s="16"/>
      <c r="F10" s="17" t="s">
        <v>16</v>
      </c>
      <c r="G10" s="18"/>
      <c r="H10" s="17" t="s">
        <v>21</v>
      </c>
      <c r="I10" s="19"/>
      <c r="J10" s="13"/>
      <c r="K10" s="20">
        <v>286.06</v>
      </c>
      <c r="L10" s="21">
        <f>+L8+Tabla134579810234567891112131434567891011[[#This Row],[Debito]]-Tabla134579810234567891112131434567891011[[#This Row],[Credito]]</f>
        <v>4442071.5669999979</v>
      </c>
    </row>
    <row r="11" spans="1:13" ht="18" x14ac:dyDescent="0.35">
      <c r="A11" s="1"/>
      <c r="B11" s="15">
        <v>45538</v>
      </c>
      <c r="C11" s="16" t="s">
        <v>22</v>
      </c>
      <c r="D11" s="16"/>
      <c r="E11" s="16"/>
      <c r="F11" s="17" t="s">
        <v>16</v>
      </c>
      <c r="G11" s="18"/>
      <c r="H11" s="17" t="s">
        <v>17</v>
      </c>
      <c r="I11" s="19"/>
      <c r="J11" s="13"/>
      <c r="K11" s="20">
        <v>81.599999999999994</v>
      </c>
      <c r="L11" s="21">
        <f>+L10+Tabla134579810234567891112131434567891011[[#This Row],[Debito]]-Tabla134579810234567891112131434567891011[[#This Row],[Credito]]</f>
        <v>4441989.9669999983</v>
      </c>
    </row>
    <row r="12" spans="1:13" ht="18" x14ac:dyDescent="0.35">
      <c r="A12" s="1"/>
      <c r="B12" s="15">
        <v>45538</v>
      </c>
      <c r="C12" s="16" t="s">
        <v>23</v>
      </c>
      <c r="D12" s="16"/>
      <c r="E12" s="16"/>
      <c r="F12" s="17" t="s">
        <v>16</v>
      </c>
      <c r="G12" s="18"/>
      <c r="H12" s="17" t="s">
        <v>17</v>
      </c>
      <c r="I12" s="19"/>
      <c r="J12" s="13"/>
      <c r="K12" s="20">
        <v>91.9</v>
      </c>
      <c r="L12" s="21">
        <f>+L11+Tabla134579810234567891112131434567891011[[#This Row],[Debito]]-Tabla134579810234567891112131434567891011[[#This Row],[Credito]]</f>
        <v>4441898.0669999979</v>
      </c>
    </row>
    <row r="13" spans="1:13" ht="18" x14ac:dyDescent="0.35">
      <c r="A13" s="1"/>
      <c r="B13" s="15">
        <v>45538</v>
      </c>
      <c r="C13" s="16" t="s">
        <v>24</v>
      </c>
      <c r="D13" s="16"/>
      <c r="E13" s="16"/>
      <c r="F13" s="17" t="s">
        <v>16</v>
      </c>
      <c r="G13" s="18"/>
      <c r="H13" s="17" t="s">
        <v>17</v>
      </c>
      <c r="I13" s="19"/>
      <c r="J13" s="13"/>
      <c r="K13" s="20">
        <v>75.3</v>
      </c>
      <c r="L13" s="21">
        <f>+L12+Tabla134579810234567891112131434567891011[[#This Row],[Debito]]-Tabla134579810234567891112131434567891011[[#This Row],[Credito]]</f>
        <v>4441822.7669999981</v>
      </c>
    </row>
    <row r="14" spans="1:13" ht="18" x14ac:dyDescent="0.35">
      <c r="A14" s="1"/>
      <c r="B14" s="15">
        <v>45539</v>
      </c>
      <c r="C14" s="16" t="s">
        <v>25</v>
      </c>
      <c r="D14" s="16"/>
      <c r="E14" s="16"/>
      <c r="F14" s="17" t="s">
        <v>16</v>
      </c>
      <c r="G14" s="18"/>
      <c r="H14" s="17" t="s">
        <v>17</v>
      </c>
      <c r="I14" s="19"/>
      <c r="J14" s="13"/>
      <c r="K14" s="20">
        <v>103.08</v>
      </c>
      <c r="L14" s="21">
        <f>+L13+Tabla134579810234567891112131434567891011[[#This Row],[Debito]]-Tabla134579810234567891112131434567891011[[#This Row],[Credito]]</f>
        <v>4441719.6869999981</v>
      </c>
    </row>
    <row r="15" spans="1:13" ht="18" x14ac:dyDescent="0.35">
      <c r="A15" s="1"/>
      <c r="B15" s="15">
        <v>45539</v>
      </c>
      <c r="C15" s="16" t="s">
        <v>26</v>
      </c>
      <c r="D15" s="16"/>
      <c r="E15" s="16"/>
      <c r="F15" s="17" t="s">
        <v>16</v>
      </c>
      <c r="G15" s="18"/>
      <c r="H15" s="17" t="s">
        <v>17</v>
      </c>
      <c r="I15" s="19"/>
      <c r="J15" s="13"/>
      <c r="K15" s="20">
        <v>66.62</v>
      </c>
      <c r="L15" s="21">
        <f>+L14+Tabla134579810234567891112131434567891011[[#This Row],[Debito]]-Tabla134579810234567891112131434567891011[[#This Row],[Credito]]</f>
        <v>4441653.0669999979</v>
      </c>
    </row>
    <row r="16" spans="1:13" ht="18" x14ac:dyDescent="0.35">
      <c r="A16" s="1"/>
      <c r="B16" s="15">
        <v>45539</v>
      </c>
      <c r="C16" s="16" t="s">
        <v>27</v>
      </c>
      <c r="D16" s="16"/>
      <c r="E16" s="16"/>
      <c r="F16" s="17" t="s">
        <v>16</v>
      </c>
      <c r="G16" s="18"/>
      <c r="H16" s="17" t="s">
        <v>17</v>
      </c>
      <c r="I16" s="19"/>
      <c r="J16" s="13"/>
      <c r="K16" s="20">
        <v>37.65</v>
      </c>
      <c r="L16" s="21">
        <f>+L15+Tabla134579810234567891112131434567891011[[#This Row],[Debito]]-Tabla134579810234567891112131434567891011[[#This Row],[Credito]]</f>
        <v>4441615.4169999976</v>
      </c>
    </row>
    <row r="17" spans="1:12" ht="18" x14ac:dyDescent="0.35">
      <c r="A17" s="1"/>
      <c r="B17" s="15">
        <v>45539</v>
      </c>
      <c r="C17" s="16" t="s">
        <v>28</v>
      </c>
      <c r="D17" s="16"/>
      <c r="E17" s="16"/>
      <c r="F17" s="17" t="s">
        <v>16</v>
      </c>
      <c r="G17" s="18"/>
      <c r="H17" s="17" t="s">
        <v>17</v>
      </c>
      <c r="I17" s="19"/>
      <c r="J17" s="13"/>
      <c r="K17" s="20">
        <v>25.95</v>
      </c>
      <c r="L17" s="21">
        <f>+L16+Tabla134579810234567891112131434567891011[[#This Row],[Debito]]-Tabla134579810234567891112131434567891011[[#This Row],[Credito]]</f>
        <v>4441589.4669999974</v>
      </c>
    </row>
    <row r="18" spans="1:12" ht="18" x14ac:dyDescent="0.35">
      <c r="A18" s="1"/>
      <c r="B18" s="15">
        <v>45539</v>
      </c>
      <c r="C18" s="16" t="s">
        <v>29</v>
      </c>
      <c r="D18" s="16"/>
      <c r="E18" s="16"/>
      <c r="F18" s="17" t="s">
        <v>16</v>
      </c>
      <c r="G18" s="18"/>
      <c r="H18" s="17" t="s">
        <v>17</v>
      </c>
      <c r="I18" s="19"/>
      <c r="J18" s="13"/>
      <c r="K18" s="20">
        <v>25.95</v>
      </c>
      <c r="L18" s="21">
        <f>+L17+Tabla134579810234567891112131434567891011[[#This Row],[Debito]]-Tabla134579810234567891112131434567891011[[#This Row],[Credito]]</f>
        <v>4441563.5169999972</v>
      </c>
    </row>
    <row r="19" spans="1:12" ht="18" x14ac:dyDescent="0.35">
      <c r="A19" s="1"/>
      <c r="B19" s="15">
        <v>45539</v>
      </c>
      <c r="C19" s="16" t="s">
        <v>30</v>
      </c>
      <c r="D19" s="16"/>
      <c r="E19" s="16"/>
      <c r="F19" s="17" t="s">
        <v>16</v>
      </c>
      <c r="G19" s="18"/>
      <c r="H19" s="17" t="s">
        <v>17</v>
      </c>
      <c r="I19" s="19"/>
      <c r="J19" s="13"/>
      <c r="K19" s="20">
        <v>31.73</v>
      </c>
      <c r="L19" s="21">
        <f>+L18+Tabla134579810234567891112131434567891011[[#This Row],[Debito]]-Tabla134579810234567891112131434567891011[[#This Row],[Credito]]</f>
        <v>4441531.7869999968</v>
      </c>
    </row>
    <row r="20" spans="1:12" ht="18" x14ac:dyDescent="0.35">
      <c r="A20" s="1"/>
      <c r="B20" s="15">
        <v>45539</v>
      </c>
      <c r="C20" s="16" t="s">
        <v>31</v>
      </c>
      <c r="D20" s="16"/>
      <c r="E20" s="16"/>
      <c r="F20" s="17" t="s">
        <v>16</v>
      </c>
      <c r="G20" s="18"/>
      <c r="H20" s="17" t="s">
        <v>17</v>
      </c>
      <c r="I20" s="19"/>
      <c r="J20" s="13"/>
      <c r="K20" s="20">
        <v>14.96</v>
      </c>
      <c r="L20" s="21">
        <f>+L19+Tabla134579810234567891112131434567891011[[#This Row],[Debito]]-Tabla134579810234567891112131434567891011[[#This Row],[Credito]]</f>
        <v>4441516.8269999968</v>
      </c>
    </row>
    <row r="21" spans="1:12" ht="18" x14ac:dyDescent="0.35">
      <c r="A21" s="1"/>
      <c r="B21" s="15">
        <v>45539</v>
      </c>
      <c r="C21" s="16" t="s">
        <v>32</v>
      </c>
      <c r="D21" s="16"/>
      <c r="E21" s="16"/>
      <c r="F21" s="17" t="s">
        <v>16</v>
      </c>
      <c r="G21" s="18"/>
      <c r="H21" s="17" t="s">
        <v>17</v>
      </c>
      <c r="I21" s="19"/>
      <c r="J21" s="13"/>
      <c r="K21" s="20">
        <v>14.96</v>
      </c>
      <c r="L21" s="21">
        <f>+L20+Tabla134579810234567891112131434567891011[[#This Row],[Debito]]-Tabla134579810234567891112131434567891011[[#This Row],[Credito]]</f>
        <v>4441501.8669999968</v>
      </c>
    </row>
    <row r="22" spans="1:12" ht="18" x14ac:dyDescent="0.35">
      <c r="A22" s="1"/>
      <c r="B22" s="15">
        <v>45539</v>
      </c>
      <c r="C22" s="16" t="s">
        <v>33</v>
      </c>
      <c r="D22" s="16"/>
      <c r="E22" s="16"/>
      <c r="F22" s="17" t="s">
        <v>16</v>
      </c>
      <c r="G22" s="18"/>
      <c r="H22" s="17" t="s">
        <v>17</v>
      </c>
      <c r="I22" s="19"/>
      <c r="J22" s="13"/>
      <c r="K22" s="20">
        <v>18.350000000000001</v>
      </c>
      <c r="L22" s="21">
        <f>+L21+Tabla134579810234567891112131434567891011[[#This Row],[Debito]]-Tabla134579810234567891112131434567891011[[#This Row],[Credito]]</f>
        <v>4441483.5169999972</v>
      </c>
    </row>
    <row r="23" spans="1:12" ht="18" x14ac:dyDescent="0.35">
      <c r="A23" s="1"/>
      <c r="B23" s="15">
        <v>45537</v>
      </c>
      <c r="C23" s="16" t="s">
        <v>34</v>
      </c>
      <c r="D23" s="16"/>
      <c r="E23" s="16"/>
      <c r="F23" s="22" t="s">
        <v>35</v>
      </c>
      <c r="G23" s="18"/>
      <c r="H23" s="17" t="s">
        <v>36</v>
      </c>
      <c r="I23" s="19"/>
      <c r="J23" s="13"/>
      <c r="K23" s="20">
        <v>2150</v>
      </c>
      <c r="L23" s="21">
        <f>+L22+Tabla134579810234567891112131434567891011[[#This Row],[Debito]]-Tabla134579810234567891112131434567891011[[#This Row],[Credito]]</f>
        <v>4439333.5169999972</v>
      </c>
    </row>
    <row r="24" spans="1:12" ht="18" x14ac:dyDescent="0.35">
      <c r="A24" s="1"/>
      <c r="B24" s="15">
        <v>45538</v>
      </c>
      <c r="C24" s="16" t="s">
        <v>37</v>
      </c>
      <c r="D24" s="16"/>
      <c r="E24" s="16"/>
      <c r="F24" s="22" t="s">
        <v>35</v>
      </c>
      <c r="G24" s="18"/>
      <c r="H24" s="17" t="s">
        <v>36</v>
      </c>
      <c r="I24" s="19"/>
      <c r="J24" s="13"/>
      <c r="K24" s="20">
        <v>54400</v>
      </c>
      <c r="L24" s="21">
        <f>+L9+Tabla134579810234567891112131434567891011[[#This Row],[Debito]]-Tabla134579810234567891112131434567891011[[#This Row],[Credito]]</f>
        <v>4384718.1269999975</v>
      </c>
    </row>
    <row r="25" spans="1:12" ht="18" x14ac:dyDescent="0.35">
      <c r="A25" s="1"/>
      <c r="B25" s="15">
        <v>45538</v>
      </c>
      <c r="C25" s="16" t="s">
        <v>38</v>
      </c>
      <c r="D25" s="16"/>
      <c r="E25" s="16"/>
      <c r="F25" s="22" t="s">
        <v>35</v>
      </c>
      <c r="G25" s="18"/>
      <c r="H25" s="17" t="s">
        <v>36</v>
      </c>
      <c r="I25" s="19"/>
      <c r="J25" s="13"/>
      <c r="K25" s="20">
        <v>61267.5</v>
      </c>
      <c r="L25" s="21">
        <f>+L24+Tabla134579810234567891112131434567891011[[#This Row],[Debito]]-Tabla134579810234567891112131434567891011[[#This Row],[Credito]]</f>
        <v>4323450.6269999975</v>
      </c>
    </row>
    <row r="26" spans="1:12" ht="18" x14ac:dyDescent="0.35">
      <c r="A26" s="1"/>
      <c r="B26" s="15">
        <v>45538</v>
      </c>
      <c r="C26" s="16" t="s">
        <v>39</v>
      </c>
      <c r="D26" s="16"/>
      <c r="E26" s="16"/>
      <c r="F26" s="22" t="s">
        <v>35</v>
      </c>
      <c r="G26" s="18"/>
      <c r="H26" s="17" t="s">
        <v>36</v>
      </c>
      <c r="I26" s="19"/>
      <c r="J26" s="13"/>
      <c r="K26" s="20">
        <v>50200</v>
      </c>
      <c r="L26" s="21">
        <f>+L25+Tabla134579810234567891112131434567891011[[#This Row],[Debito]]-Tabla134579810234567891112131434567891011[[#This Row],[Credito]]</f>
        <v>4273250.6269999975</v>
      </c>
    </row>
    <row r="27" spans="1:12" ht="18" x14ac:dyDescent="0.35">
      <c r="A27" s="1"/>
      <c r="B27" s="15">
        <v>45539</v>
      </c>
      <c r="C27" s="16" t="s">
        <v>40</v>
      </c>
      <c r="D27" s="16"/>
      <c r="E27" s="16"/>
      <c r="F27" s="22" t="s">
        <v>35</v>
      </c>
      <c r="G27" s="18"/>
      <c r="H27" s="17" t="s">
        <v>36</v>
      </c>
      <c r="I27" s="19"/>
      <c r="J27" s="13"/>
      <c r="K27" s="20">
        <v>68722.5</v>
      </c>
      <c r="L27" s="21">
        <f>+L26+Tabla134579810234567891112131434567891011[[#This Row],[Debito]]-Tabla134579810234567891112131434567891011[[#This Row],[Credito]]</f>
        <v>4204528.1269999975</v>
      </c>
    </row>
    <row r="28" spans="1:12" ht="18" x14ac:dyDescent="0.35">
      <c r="A28" s="1"/>
      <c r="B28" s="15">
        <v>45539</v>
      </c>
      <c r="C28" s="16" t="s">
        <v>41</v>
      </c>
      <c r="D28" s="16"/>
      <c r="E28" s="16"/>
      <c r="F28" s="22" t="s">
        <v>35</v>
      </c>
      <c r="G28" s="18"/>
      <c r="H28" s="17" t="s">
        <v>36</v>
      </c>
      <c r="I28" s="19"/>
      <c r="J28" s="13"/>
      <c r="K28" s="23">
        <v>44415</v>
      </c>
      <c r="L28" s="21">
        <f>+L27+Tabla134579810234567891112131434567891011[[#This Row],[Debito]]-Tabla134579810234567891112131434567891011[[#This Row],[Credito]]</f>
        <v>4160113.1269999975</v>
      </c>
    </row>
    <row r="29" spans="1:12" ht="18" x14ac:dyDescent="0.35">
      <c r="A29" s="1"/>
      <c r="B29" s="15">
        <v>45539</v>
      </c>
      <c r="C29" s="16" t="s">
        <v>42</v>
      </c>
      <c r="D29" s="16"/>
      <c r="E29" s="16"/>
      <c r="F29" s="22" t="s">
        <v>35</v>
      </c>
      <c r="G29" s="18"/>
      <c r="H29" s="17" t="s">
        <v>36</v>
      </c>
      <c r="I29" s="19"/>
      <c r="J29" s="13"/>
      <c r="K29" s="20">
        <v>25100</v>
      </c>
      <c r="L29" s="21">
        <f>+L28+Tabla134579810234567891112131434567891011[[#This Row],[Debito]]-Tabla134579810234567891112131434567891011[[#This Row],[Credito]]</f>
        <v>4135013.1269999975</v>
      </c>
    </row>
    <row r="30" spans="1:12" ht="18" x14ac:dyDescent="0.35">
      <c r="A30" s="1"/>
      <c r="B30" s="15">
        <v>45539</v>
      </c>
      <c r="C30" s="16" t="s">
        <v>43</v>
      </c>
      <c r="D30" s="16"/>
      <c r="E30" s="16"/>
      <c r="F30" s="22" t="s">
        <v>35</v>
      </c>
      <c r="G30" s="18"/>
      <c r="H30" s="17" t="s">
        <v>36</v>
      </c>
      <c r="I30" s="19"/>
      <c r="J30" s="13"/>
      <c r="K30" s="20">
        <v>17300</v>
      </c>
      <c r="L30" s="21">
        <f>+L29+Tabla134579810234567891112131434567891011[[#This Row],[Debito]]-Tabla134579810234567891112131434567891011[[#This Row],[Credito]]</f>
        <v>4117713.1269999975</v>
      </c>
    </row>
    <row r="31" spans="1:12" ht="18" x14ac:dyDescent="0.35">
      <c r="A31" s="1"/>
      <c r="B31" s="15">
        <v>45539</v>
      </c>
      <c r="C31" s="16" t="s">
        <v>44</v>
      </c>
      <c r="D31" s="16"/>
      <c r="E31" s="16"/>
      <c r="F31" s="22" t="s">
        <v>35</v>
      </c>
      <c r="G31" s="18"/>
      <c r="H31" s="17" t="s">
        <v>36</v>
      </c>
      <c r="I31" s="19"/>
      <c r="J31" s="13"/>
      <c r="K31" s="20">
        <v>17300</v>
      </c>
      <c r="L31" s="21">
        <f>+L30+Tabla134579810234567891112131434567891011[[#This Row],[Debito]]-Tabla134579810234567891112131434567891011[[#This Row],[Credito]]</f>
        <v>4100413.1269999975</v>
      </c>
    </row>
    <row r="32" spans="1:12" ht="18" x14ac:dyDescent="0.35">
      <c r="A32" s="1"/>
      <c r="B32" s="15">
        <v>45539</v>
      </c>
      <c r="C32" s="16" t="s">
        <v>45</v>
      </c>
      <c r="D32" s="16"/>
      <c r="E32" s="16"/>
      <c r="F32" s="22" t="s">
        <v>35</v>
      </c>
      <c r="G32" s="18"/>
      <c r="H32" s="17" t="s">
        <v>36</v>
      </c>
      <c r="I32" s="19"/>
      <c r="J32" s="13"/>
      <c r="K32" s="20">
        <v>21150</v>
      </c>
      <c r="L32" s="21">
        <f>+L31+Tabla134579810234567891112131434567891011[[#This Row],[Debito]]-Tabla134579810234567891112131434567891011[[#This Row],[Credito]]</f>
        <v>4079263.1269999975</v>
      </c>
    </row>
    <row r="33" spans="1:12" ht="18" x14ac:dyDescent="0.35">
      <c r="A33" s="1"/>
      <c r="B33" s="15">
        <v>45539</v>
      </c>
      <c r="C33" s="16" t="s">
        <v>46</v>
      </c>
      <c r="D33" s="16"/>
      <c r="E33" s="16"/>
      <c r="F33" s="22" t="s">
        <v>35</v>
      </c>
      <c r="G33" s="18"/>
      <c r="H33" s="17" t="s">
        <v>36</v>
      </c>
      <c r="I33" s="19"/>
      <c r="J33" s="13"/>
      <c r="K33" s="20">
        <v>9975</v>
      </c>
      <c r="L33" s="21">
        <f>+L32+Tabla134579810234567891112131434567891011[[#This Row],[Debito]]-Tabla134579810234567891112131434567891011[[#This Row],[Credito]]</f>
        <v>4069288.1269999975</v>
      </c>
    </row>
    <row r="34" spans="1:12" ht="18" x14ac:dyDescent="0.35">
      <c r="A34" s="1"/>
      <c r="B34" s="15">
        <v>45539</v>
      </c>
      <c r="C34" s="16" t="s">
        <v>47</v>
      </c>
      <c r="D34" s="16"/>
      <c r="E34" s="16"/>
      <c r="F34" s="22" t="s">
        <v>35</v>
      </c>
      <c r="G34" s="18"/>
      <c r="H34" s="17" t="s">
        <v>36</v>
      </c>
      <c r="I34" s="19"/>
      <c r="J34" s="13"/>
      <c r="K34" s="20">
        <v>9975</v>
      </c>
      <c r="L34" s="21">
        <f>+L33+Tabla134579810234567891112131434567891011[[#This Row],[Debito]]-Tabla134579810234567891112131434567891011[[#This Row],[Credito]]</f>
        <v>4059313.1269999975</v>
      </c>
    </row>
    <row r="35" spans="1:12" ht="18" x14ac:dyDescent="0.35">
      <c r="A35" s="1"/>
      <c r="B35" s="15">
        <v>45539</v>
      </c>
      <c r="C35" s="16" t="s">
        <v>48</v>
      </c>
      <c r="D35" s="16"/>
      <c r="E35" s="16"/>
      <c r="F35" s="22" t="s">
        <v>35</v>
      </c>
      <c r="G35" s="18"/>
      <c r="H35" s="17" t="s">
        <v>36</v>
      </c>
      <c r="I35" s="19"/>
      <c r="J35" s="13"/>
      <c r="K35" s="20">
        <v>12232.5</v>
      </c>
      <c r="L35" s="21">
        <f>+L34+Tabla134579810234567891112131434567891011[[#This Row],[Debito]]-Tabla134579810234567891112131434567891011[[#This Row],[Credito]]</f>
        <v>4047080.6269999975</v>
      </c>
    </row>
    <row r="36" spans="1:12" ht="18" x14ac:dyDescent="0.35">
      <c r="A36" s="1"/>
      <c r="B36" s="15">
        <v>45545</v>
      </c>
      <c r="C36" s="16" t="s">
        <v>49</v>
      </c>
      <c r="D36" s="16"/>
      <c r="E36" s="16"/>
      <c r="F36" s="17" t="s">
        <v>16</v>
      </c>
      <c r="G36" s="18"/>
      <c r="H36" s="17" t="s">
        <v>17</v>
      </c>
      <c r="I36" s="19"/>
      <c r="J36" s="13"/>
      <c r="K36" s="23">
        <v>27.25</v>
      </c>
      <c r="L36" s="21">
        <f>+L35+Tabla134579810234567891112131434567891011[[#This Row],[Debito]]-Tabla134579810234567891112131434567891011[[#This Row],[Credito]]</f>
        <v>4047053.3769999975</v>
      </c>
    </row>
    <row r="37" spans="1:12" ht="18" x14ac:dyDescent="0.35">
      <c r="A37" s="1"/>
      <c r="B37" s="15">
        <v>45545</v>
      </c>
      <c r="C37" s="16" t="s">
        <v>50</v>
      </c>
      <c r="D37" s="16"/>
      <c r="E37" s="16"/>
      <c r="F37" s="17" t="s">
        <v>16</v>
      </c>
      <c r="G37" s="18"/>
      <c r="H37" s="17" t="s">
        <v>17</v>
      </c>
      <c r="I37" s="19"/>
      <c r="J37" s="13"/>
      <c r="K37" s="23">
        <v>27.25</v>
      </c>
      <c r="L37" s="21">
        <f>+L36+Tabla134579810234567891112131434567891011[[#This Row],[Debito]]-Tabla134579810234567891112131434567891011[[#This Row],[Credito]]</f>
        <v>4047026.1269999975</v>
      </c>
    </row>
    <row r="38" spans="1:12" ht="18" x14ac:dyDescent="0.35">
      <c r="A38" s="1"/>
      <c r="B38" s="15">
        <v>45545</v>
      </c>
      <c r="C38" s="16" t="s">
        <v>51</v>
      </c>
      <c r="D38" s="16"/>
      <c r="E38" s="16"/>
      <c r="F38" s="17" t="s">
        <v>16</v>
      </c>
      <c r="G38" s="18"/>
      <c r="H38" s="17" t="s">
        <v>17</v>
      </c>
      <c r="I38" s="19"/>
      <c r="J38" s="13"/>
      <c r="K38" s="23">
        <v>33.31</v>
      </c>
      <c r="L38" s="21">
        <f>+L37+Tabla134579810234567891112131434567891011[[#This Row],[Debito]]-Tabla134579810234567891112131434567891011[[#This Row],[Credito]]</f>
        <v>4046992.8169999975</v>
      </c>
    </row>
    <row r="39" spans="1:12" ht="18" x14ac:dyDescent="0.35">
      <c r="A39" s="1"/>
      <c r="B39" s="15">
        <v>45545</v>
      </c>
      <c r="C39" s="16" t="s">
        <v>52</v>
      </c>
      <c r="D39" s="16"/>
      <c r="E39" s="16"/>
      <c r="F39" s="17" t="s">
        <v>16</v>
      </c>
      <c r="G39" s="18"/>
      <c r="H39" s="17" t="s">
        <v>17</v>
      </c>
      <c r="I39" s="19"/>
      <c r="J39" s="13"/>
      <c r="K39" s="23">
        <v>14.25</v>
      </c>
      <c r="L39" s="21">
        <f>+L38+Tabla134579810234567891112131434567891011[[#This Row],[Debito]]-Tabla134579810234567891112131434567891011[[#This Row],[Credito]]</f>
        <v>4046978.5669999975</v>
      </c>
    </row>
    <row r="40" spans="1:12" ht="18" x14ac:dyDescent="0.35">
      <c r="A40" s="1"/>
      <c r="B40" s="15">
        <v>45545</v>
      </c>
      <c r="C40" s="16" t="s">
        <v>53</v>
      </c>
      <c r="D40" s="16"/>
      <c r="E40" s="16"/>
      <c r="F40" s="17" t="s">
        <v>16</v>
      </c>
      <c r="G40" s="18"/>
      <c r="H40" s="17" t="s">
        <v>17</v>
      </c>
      <c r="I40" s="19"/>
      <c r="J40" s="13"/>
      <c r="K40" s="23">
        <v>14.25</v>
      </c>
      <c r="L40" s="21">
        <f>+L39+Tabla134579810234567891112131434567891011[[#This Row],[Debito]]-Tabla134579810234567891112131434567891011[[#This Row],[Credito]]</f>
        <v>4046964.3169999975</v>
      </c>
    </row>
    <row r="41" spans="1:12" ht="18" x14ac:dyDescent="0.35">
      <c r="A41" s="1"/>
      <c r="B41" s="15">
        <v>45545</v>
      </c>
      <c r="C41" s="16" t="s">
        <v>54</v>
      </c>
      <c r="D41" s="16"/>
      <c r="E41" s="16"/>
      <c r="F41" s="17" t="s">
        <v>16</v>
      </c>
      <c r="G41" s="18"/>
      <c r="H41" s="17" t="s">
        <v>17</v>
      </c>
      <c r="I41" s="19"/>
      <c r="J41" s="13"/>
      <c r="K41" s="23">
        <v>17.48</v>
      </c>
      <c r="L41" s="21">
        <f>+L40+Tabla134579810234567891112131434567891011[[#This Row],[Debito]]-Tabla134579810234567891112131434567891011[[#This Row],[Credito]]</f>
        <v>4046946.8369999975</v>
      </c>
    </row>
    <row r="42" spans="1:12" ht="18" x14ac:dyDescent="0.35">
      <c r="A42" s="1"/>
      <c r="B42" s="15">
        <v>45545</v>
      </c>
      <c r="C42" s="16" t="s">
        <v>55</v>
      </c>
      <c r="D42" s="16"/>
      <c r="E42" s="16"/>
      <c r="F42" s="17" t="s">
        <v>16</v>
      </c>
      <c r="G42" s="18"/>
      <c r="H42" s="17" t="s">
        <v>17</v>
      </c>
      <c r="I42" s="19"/>
      <c r="J42" s="13"/>
      <c r="K42" s="23">
        <v>103.08</v>
      </c>
      <c r="L42" s="21">
        <f>+L41+Tabla134579810234567891112131434567891011[[#This Row],[Debito]]-Tabla134579810234567891112131434567891011[[#This Row],[Credito]]</f>
        <v>4046843.7569999974</v>
      </c>
    </row>
    <row r="43" spans="1:12" ht="18" x14ac:dyDescent="0.35">
      <c r="A43" s="1"/>
      <c r="B43" s="15">
        <v>45545</v>
      </c>
      <c r="C43" s="16" t="s">
        <v>56</v>
      </c>
      <c r="D43" s="16"/>
      <c r="E43" s="16"/>
      <c r="F43" s="22" t="s">
        <v>35</v>
      </c>
      <c r="G43" s="18"/>
      <c r="H43" s="17" t="s">
        <v>36</v>
      </c>
      <c r="I43" s="19"/>
      <c r="J43" s="13"/>
      <c r="K43" s="23">
        <v>18165</v>
      </c>
      <c r="L43" s="21">
        <f>+L42+Tabla134579810234567891112131434567891011[[#This Row],[Debito]]-Tabla134579810234567891112131434567891011[[#This Row],[Credito]]</f>
        <v>4028678.7569999974</v>
      </c>
    </row>
    <row r="44" spans="1:12" ht="18" x14ac:dyDescent="0.35">
      <c r="A44" s="1"/>
      <c r="B44" s="15">
        <v>45545</v>
      </c>
      <c r="C44" s="16" t="s">
        <v>57</v>
      </c>
      <c r="D44" s="16"/>
      <c r="E44" s="16"/>
      <c r="F44" s="22" t="s">
        <v>35</v>
      </c>
      <c r="G44" s="18"/>
      <c r="H44" s="17" t="s">
        <v>36</v>
      </c>
      <c r="I44" s="19"/>
      <c r="J44" s="13"/>
      <c r="K44" s="23">
        <v>18165</v>
      </c>
      <c r="L44" s="21">
        <f>+L43+Tabla134579810234567891112131434567891011[[#This Row],[Debito]]-Tabla134579810234567891112131434567891011[[#This Row],[Credito]]</f>
        <v>4010513.7569999974</v>
      </c>
    </row>
    <row r="45" spans="1:12" ht="18" x14ac:dyDescent="0.35">
      <c r="A45" s="1"/>
      <c r="B45" s="15">
        <v>45545</v>
      </c>
      <c r="C45" s="16" t="s">
        <v>58</v>
      </c>
      <c r="D45" s="16"/>
      <c r="E45" s="16"/>
      <c r="F45" s="22" t="s">
        <v>35</v>
      </c>
      <c r="G45" s="18"/>
      <c r="H45" s="17" t="s">
        <v>36</v>
      </c>
      <c r="I45" s="19"/>
      <c r="J45" s="13"/>
      <c r="K45" s="23">
        <v>22207.5</v>
      </c>
      <c r="L45" s="21">
        <f>+L44+Tabla134579810234567891112131434567891011[[#This Row],[Debito]]-Tabla134579810234567891112131434567891011[[#This Row],[Credito]]</f>
        <v>3988306.2569999974</v>
      </c>
    </row>
    <row r="46" spans="1:12" ht="18" x14ac:dyDescent="0.35">
      <c r="A46" s="1"/>
      <c r="B46" s="15">
        <v>45545</v>
      </c>
      <c r="C46" s="16" t="s">
        <v>59</v>
      </c>
      <c r="D46" s="16"/>
      <c r="E46" s="16"/>
      <c r="F46" s="22" t="s">
        <v>35</v>
      </c>
      <c r="G46" s="18"/>
      <c r="H46" s="17" t="s">
        <v>36</v>
      </c>
      <c r="I46" s="19"/>
      <c r="J46" s="13"/>
      <c r="K46" s="23">
        <v>9500</v>
      </c>
      <c r="L46" s="21">
        <f>+L45+Tabla134579810234567891112131434567891011[[#This Row],[Debito]]-Tabla134579810234567891112131434567891011[[#This Row],[Credito]]</f>
        <v>3978806.2569999974</v>
      </c>
    </row>
    <row r="47" spans="1:12" ht="18" x14ac:dyDescent="0.35">
      <c r="A47" s="1"/>
      <c r="B47" s="15">
        <v>45545</v>
      </c>
      <c r="C47" s="16" t="s">
        <v>60</v>
      </c>
      <c r="D47" s="16"/>
      <c r="E47" s="16"/>
      <c r="F47" s="22" t="s">
        <v>35</v>
      </c>
      <c r="G47" s="18"/>
      <c r="H47" s="17" t="s">
        <v>36</v>
      </c>
      <c r="I47" s="19"/>
      <c r="J47" s="13"/>
      <c r="K47" s="23">
        <v>9500</v>
      </c>
      <c r="L47" s="21">
        <f>+L46+Tabla134579810234567891112131434567891011[[#This Row],[Debito]]-Tabla134579810234567891112131434567891011[[#This Row],[Credito]]</f>
        <v>3969306.2569999974</v>
      </c>
    </row>
    <row r="48" spans="1:12" ht="18" x14ac:dyDescent="0.35">
      <c r="A48" s="1"/>
      <c r="B48" s="15">
        <v>45545</v>
      </c>
      <c r="C48" s="16" t="s">
        <v>61</v>
      </c>
      <c r="D48" s="16"/>
      <c r="E48" s="16"/>
      <c r="F48" s="22" t="s">
        <v>35</v>
      </c>
      <c r="G48" s="18"/>
      <c r="H48" s="17" t="s">
        <v>36</v>
      </c>
      <c r="I48" s="19"/>
      <c r="J48" s="13"/>
      <c r="K48" s="23">
        <v>11650</v>
      </c>
      <c r="L48" s="21">
        <f>+L47+Tabla134579810234567891112131434567891011[[#This Row],[Debito]]-Tabla134579810234567891112131434567891011[[#This Row],[Credito]]</f>
        <v>3957656.2569999974</v>
      </c>
    </row>
    <row r="49" spans="1:12" ht="18" x14ac:dyDescent="0.35">
      <c r="A49" s="1"/>
      <c r="B49" s="15">
        <v>45545</v>
      </c>
      <c r="C49" s="16" t="s">
        <v>62</v>
      </c>
      <c r="D49" s="16"/>
      <c r="E49" s="16"/>
      <c r="F49" s="22" t="s">
        <v>35</v>
      </c>
      <c r="G49" s="18"/>
      <c r="H49" s="17" t="s">
        <v>36</v>
      </c>
      <c r="I49" s="19"/>
      <c r="J49" s="13"/>
      <c r="K49" s="23">
        <v>68722.5</v>
      </c>
      <c r="L49" s="21">
        <f>+L48+Tabla134579810234567891112131434567891011[[#This Row],[Debito]]-Tabla134579810234567891112131434567891011[[#This Row],[Credito]]</f>
        <v>3888933.7569999974</v>
      </c>
    </row>
    <row r="50" spans="1:12" ht="18" x14ac:dyDescent="0.35">
      <c r="A50" s="1"/>
      <c r="B50" s="15">
        <v>45546</v>
      </c>
      <c r="C50" s="16" t="s">
        <v>63</v>
      </c>
      <c r="D50" s="16"/>
      <c r="E50" s="16"/>
      <c r="F50" s="22" t="s">
        <v>35</v>
      </c>
      <c r="G50" s="18"/>
      <c r="H50" s="17" t="s">
        <v>36</v>
      </c>
      <c r="I50" s="19"/>
      <c r="J50" s="13"/>
      <c r="K50" s="23">
        <v>49650</v>
      </c>
      <c r="L50" s="21">
        <f>+L49+Tabla134579810234567891112131434567891011[[#This Row],[Debito]]-Tabla134579810234567891112131434567891011[[#This Row],[Credito]]</f>
        <v>3839283.7569999974</v>
      </c>
    </row>
    <row r="51" spans="1:12" ht="18" x14ac:dyDescent="0.35">
      <c r="A51" s="1"/>
      <c r="B51" s="15">
        <v>45546</v>
      </c>
      <c r="C51" s="16" t="s">
        <v>64</v>
      </c>
      <c r="D51" s="16"/>
      <c r="E51" s="16"/>
      <c r="F51" s="17" t="s">
        <v>16</v>
      </c>
      <c r="G51" s="18"/>
      <c r="H51" s="17" t="s">
        <v>17</v>
      </c>
      <c r="I51" s="19"/>
      <c r="J51" s="13"/>
      <c r="K51" s="23">
        <v>74.48</v>
      </c>
      <c r="L51" s="21">
        <f>+L50+Tabla134579810234567891112131434567891011[[#This Row],[Debito]]-Tabla134579810234567891112131434567891011[[#This Row],[Credito]]</f>
        <v>3839209.2769999974</v>
      </c>
    </row>
    <row r="52" spans="1:12" ht="18" x14ac:dyDescent="0.35">
      <c r="A52" s="1"/>
      <c r="B52" s="15">
        <v>45546</v>
      </c>
      <c r="C52" s="16" t="s">
        <v>65</v>
      </c>
      <c r="D52" s="16"/>
      <c r="E52" s="16"/>
      <c r="F52" s="22" t="s">
        <v>66</v>
      </c>
      <c r="G52" s="18"/>
      <c r="H52" s="17" t="s">
        <v>67</v>
      </c>
      <c r="I52" s="19"/>
      <c r="J52" s="13"/>
      <c r="K52" s="23">
        <v>77792.38</v>
      </c>
      <c r="L52" s="21">
        <f>+L51+Tabla134579810234567891112131434567891011[[#This Row],[Debito]]-Tabla134579810234567891112131434567891011[[#This Row],[Credito]]</f>
        <v>3761416.8969999976</v>
      </c>
    </row>
    <row r="53" spans="1:12" ht="18" x14ac:dyDescent="0.35">
      <c r="A53" s="1"/>
      <c r="B53" s="15">
        <v>45547</v>
      </c>
      <c r="C53" s="16" t="s">
        <v>68</v>
      </c>
      <c r="D53" s="16"/>
      <c r="E53" s="16"/>
      <c r="F53" s="17" t="s">
        <v>16</v>
      </c>
      <c r="G53" s="18"/>
      <c r="H53" s="17" t="s">
        <v>69</v>
      </c>
      <c r="I53" s="19"/>
      <c r="J53" s="13"/>
      <c r="K53" s="23">
        <v>116.69</v>
      </c>
      <c r="L53" s="21">
        <f>+L52+Tabla134579810234567891112131434567891011[[#This Row],[Debito]]-Tabla134579810234567891112131434567891011[[#This Row],[Credito]]</f>
        <v>3761300.2069999976</v>
      </c>
    </row>
    <row r="54" spans="1:12" ht="18" x14ac:dyDescent="0.35">
      <c r="A54" s="1"/>
      <c r="B54" s="15">
        <v>45560</v>
      </c>
      <c r="C54" s="16" t="s">
        <v>70</v>
      </c>
      <c r="D54" s="16"/>
      <c r="E54" s="16"/>
      <c r="F54" s="22" t="s">
        <v>66</v>
      </c>
      <c r="G54" s="18"/>
      <c r="H54" s="17" t="s">
        <v>71</v>
      </c>
      <c r="I54" s="19"/>
      <c r="J54" s="13">
        <v>1829455.38</v>
      </c>
      <c r="K54" s="13"/>
      <c r="L54" s="21">
        <f>+L53+Tabla134579810234567891112131434567891011[[#This Row],[Debito]]-Tabla134579810234567891112131434567891011[[#This Row],[Credito]]</f>
        <v>5590755.5869999975</v>
      </c>
    </row>
    <row r="55" spans="1:12" ht="18" x14ac:dyDescent="0.35">
      <c r="A55" s="1"/>
      <c r="B55" s="15">
        <v>45560</v>
      </c>
      <c r="C55" s="16" t="s">
        <v>72</v>
      </c>
      <c r="D55" s="16"/>
      <c r="E55" s="16"/>
      <c r="F55" s="22" t="s">
        <v>35</v>
      </c>
      <c r="G55" s="18"/>
      <c r="H55" s="17" t="s">
        <v>73</v>
      </c>
      <c r="I55" s="19"/>
      <c r="J55" s="13"/>
      <c r="K55" s="23">
        <v>101725</v>
      </c>
      <c r="L55" s="21">
        <f>+L54+Tabla134579810234567891112131434567891011[[#This Row],[Debito]]-Tabla134579810234567891112131434567891011[[#This Row],[Credito]]</f>
        <v>5489030.5869999975</v>
      </c>
    </row>
    <row r="56" spans="1:12" ht="18" x14ac:dyDescent="0.35">
      <c r="A56" s="1"/>
      <c r="B56" s="15">
        <v>45560</v>
      </c>
      <c r="C56" s="16" t="s">
        <v>74</v>
      </c>
      <c r="D56" s="16"/>
      <c r="E56" s="16"/>
      <c r="F56" s="17" t="s">
        <v>16</v>
      </c>
      <c r="G56" s="18"/>
      <c r="H56" s="17" t="s">
        <v>17</v>
      </c>
      <c r="I56" s="19"/>
      <c r="J56" s="13"/>
      <c r="K56" s="23">
        <v>27.25</v>
      </c>
      <c r="L56" s="21">
        <f>+L55+Tabla134579810234567891112131434567891011[[#This Row],[Debito]]-Tabla134579810234567891112131434567891011[[#This Row],[Credito]]</f>
        <v>5489003.3369999975</v>
      </c>
    </row>
    <row r="57" spans="1:12" ht="18" x14ac:dyDescent="0.35">
      <c r="A57" s="1"/>
      <c r="B57" s="15">
        <v>45560</v>
      </c>
      <c r="C57" s="16" t="s">
        <v>75</v>
      </c>
      <c r="D57" s="16"/>
      <c r="E57" s="16"/>
      <c r="F57" s="22" t="s">
        <v>35</v>
      </c>
      <c r="G57" s="18"/>
      <c r="H57" s="17" t="s">
        <v>36</v>
      </c>
      <c r="I57" s="19"/>
      <c r="J57" s="13"/>
      <c r="K57" s="23">
        <v>18165</v>
      </c>
      <c r="L57" s="21">
        <f>+L56+Tabla134579810234567891112131434567891011[[#This Row],[Debito]]-Tabla134579810234567891112131434567891011[[#This Row],[Credito]]</f>
        <v>5470838.3369999975</v>
      </c>
    </row>
    <row r="58" spans="1:12" ht="18" x14ac:dyDescent="0.35">
      <c r="A58" s="1"/>
      <c r="B58" s="15">
        <v>45560</v>
      </c>
      <c r="C58" s="16" t="s">
        <v>76</v>
      </c>
      <c r="D58" s="16"/>
      <c r="E58" s="16"/>
      <c r="F58" s="17" t="s">
        <v>16</v>
      </c>
      <c r="G58" s="18"/>
      <c r="H58" s="17" t="s">
        <v>17</v>
      </c>
      <c r="I58" s="19"/>
      <c r="J58" s="13"/>
      <c r="K58" s="23">
        <v>27.25</v>
      </c>
      <c r="L58" s="21">
        <f>+L57+Tabla134579810234567891112131434567891011[[#This Row],[Debito]]-Tabla134579810234567891112131434567891011[[#This Row],[Credito]]</f>
        <v>5470811.0869999975</v>
      </c>
    </row>
    <row r="59" spans="1:12" ht="18" x14ac:dyDescent="0.35">
      <c r="A59" s="1"/>
      <c r="B59" s="15">
        <v>45560</v>
      </c>
      <c r="C59" s="16" t="s">
        <v>77</v>
      </c>
      <c r="D59" s="16"/>
      <c r="E59" s="16"/>
      <c r="F59" s="22" t="s">
        <v>35</v>
      </c>
      <c r="G59" s="18"/>
      <c r="H59" s="17" t="s">
        <v>36</v>
      </c>
      <c r="I59" s="19"/>
      <c r="J59" s="13"/>
      <c r="K59" s="23">
        <v>18165</v>
      </c>
      <c r="L59" s="21">
        <f>+L58+Tabla134579810234567891112131434567891011[[#This Row],[Debito]]-Tabla134579810234567891112131434567891011[[#This Row],[Credito]]</f>
        <v>5452646.0869999975</v>
      </c>
    </row>
    <row r="60" spans="1:12" ht="18" x14ac:dyDescent="0.35">
      <c r="A60" s="1"/>
      <c r="B60" s="15">
        <v>45560</v>
      </c>
      <c r="C60" s="16" t="s">
        <v>78</v>
      </c>
      <c r="D60" s="16"/>
      <c r="E60" s="16"/>
      <c r="F60" s="17" t="s">
        <v>16</v>
      </c>
      <c r="G60" s="18"/>
      <c r="H60" s="17" t="s">
        <v>17</v>
      </c>
      <c r="I60" s="19"/>
      <c r="J60" s="13"/>
      <c r="K60" s="23">
        <v>27.25</v>
      </c>
      <c r="L60" s="21">
        <f>+L59+Tabla134579810234567891112131434567891011[[#This Row],[Debito]]-Tabla134579810234567891112131434567891011[[#This Row],[Credito]]</f>
        <v>5452618.8369999975</v>
      </c>
    </row>
    <row r="61" spans="1:12" ht="18" x14ac:dyDescent="0.35">
      <c r="A61" s="1"/>
      <c r="B61" s="15">
        <v>45560</v>
      </c>
      <c r="C61" s="16" t="s">
        <v>79</v>
      </c>
      <c r="D61" s="16"/>
      <c r="E61" s="16"/>
      <c r="F61" s="22" t="s">
        <v>35</v>
      </c>
      <c r="G61" s="18"/>
      <c r="H61" s="17" t="s">
        <v>36</v>
      </c>
      <c r="I61" s="19"/>
      <c r="J61" s="13"/>
      <c r="K61" s="23">
        <v>18165</v>
      </c>
      <c r="L61" s="21">
        <f>+L60+Tabla134579810234567891112131434567891011[[#This Row],[Debito]]-Tabla134579810234567891112131434567891011[[#This Row],[Credito]]</f>
        <v>5434453.8369999975</v>
      </c>
    </row>
    <row r="62" spans="1:12" ht="18" x14ac:dyDescent="0.35">
      <c r="A62" s="1"/>
      <c r="B62" s="15">
        <v>45560</v>
      </c>
      <c r="C62" s="16" t="s">
        <v>80</v>
      </c>
      <c r="D62" s="16"/>
      <c r="E62" s="16"/>
      <c r="F62" s="17" t="s">
        <v>16</v>
      </c>
      <c r="G62" s="18"/>
      <c r="H62" s="17" t="s">
        <v>17</v>
      </c>
      <c r="I62" s="19"/>
      <c r="J62" s="13"/>
      <c r="K62" s="23">
        <v>33.31</v>
      </c>
      <c r="L62" s="21">
        <f>+L61+Tabla134579810234567891112131434567891011[[#This Row],[Debito]]-Tabla134579810234567891112131434567891011[[#This Row],[Credito]]</f>
        <v>5434420.5269999979</v>
      </c>
    </row>
    <row r="63" spans="1:12" ht="18" x14ac:dyDescent="0.35">
      <c r="A63" s="1"/>
      <c r="B63" s="15">
        <v>45560</v>
      </c>
      <c r="C63" s="16" t="s">
        <v>81</v>
      </c>
      <c r="D63" s="16"/>
      <c r="E63" s="16"/>
      <c r="F63" s="22" t="s">
        <v>35</v>
      </c>
      <c r="G63" s="18"/>
      <c r="H63" s="17" t="s">
        <v>36</v>
      </c>
      <c r="I63" s="19"/>
      <c r="J63" s="13"/>
      <c r="K63" s="23">
        <v>22207.5</v>
      </c>
      <c r="L63" s="21">
        <f>+L62+Tabla134579810234567891112131434567891011[[#This Row],[Debito]]-Tabla134579810234567891112131434567891011[[#This Row],[Credito]]</f>
        <v>5412213.0269999979</v>
      </c>
    </row>
    <row r="64" spans="1:12" ht="18" x14ac:dyDescent="0.35">
      <c r="A64" s="1"/>
      <c r="B64" s="15">
        <v>45560</v>
      </c>
      <c r="C64" s="16" t="s">
        <v>82</v>
      </c>
      <c r="D64" s="16"/>
      <c r="E64" s="16"/>
      <c r="F64" s="17" t="s">
        <v>16</v>
      </c>
      <c r="G64" s="18"/>
      <c r="H64" s="17" t="s">
        <v>17</v>
      </c>
      <c r="I64" s="19"/>
      <c r="J64" s="13"/>
      <c r="K64" s="20">
        <v>25.95</v>
      </c>
      <c r="L64" s="21">
        <f>+L63+Tabla134579810234567891112131434567891011[[#This Row],[Debito]]-Tabla134579810234567891112131434567891011[[#This Row],[Credito]]</f>
        <v>5412187.0769999977</v>
      </c>
    </row>
    <row r="65" spans="1:12" ht="18" x14ac:dyDescent="0.35">
      <c r="A65" s="1"/>
      <c r="B65" s="15">
        <v>45560</v>
      </c>
      <c r="C65" s="16" t="s">
        <v>83</v>
      </c>
      <c r="D65" s="16"/>
      <c r="E65" s="16"/>
      <c r="F65" s="22" t="s">
        <v>35</v>
      </c>
      <c r="G65" s="18"/>
      <c r="H65" s="17" t="s">
        <v>36</v>
      </c>
      <c r="I65" s="19"/>
      <c r="J65" s="13"/>
      <c r="K65" s="13">
        <v>17300</v>
      </c>
      <c r="L65" s="21">
        <f>+L64+Tabla134579810234567891112131434567891011[[#This Row],[Debito]]-Tabla134579810234567891112131434567891011[[#This Row],[Credito]]</f>
        <v>5394887.0769999977</v>
      </c>
    </row>
    <row r="66" spans="1:12" ht="18" x14ac:dyDescent="0.35">
      <c r="A66" s="1"/>
      <c r="B66" s="15">
        <v>45560</v>
      </c>
      <c r="C66" s="16" t="s">
        <v>84</v>
      </c>
      <c r="D66" s="16"/>
      <c r="E66" s="16"/>
      <c r="F66" s="17" t="s">
        <v>16</v>
      </c>
      <c r="G66" s="18"/>
      <c r="H66" s="17" t="s">
        <v>17</v>
      </c>
      <c r="I66" s="19"/>
      <c r="J66" s="13"/>
      <c r="K66" s="13">
        <v>25.95</v>
      </c>
      <c r="L66" s="21">
        <f>+L65+Tabla134579810234567891112131434567891011[[#This Row],[Debito]]-Tabla134579810234567891112131434567891011[[#This Row],[Credito]]</f>
        <v>5394861.1269999975</v>
      </c>
    </row>
    <row r="67" spans="1:12" ht="18" x14ac:dyDescent="0.35">
      <c r="A67" s="1"/>
      <c r="B67" s="15">
        <v>45560</v>
      </c>
      <c r="C67" s="16" t="s">
        <v>85</v>
      </c>
      <c r="D67" s="24"/>
      <c r="E67" s="24"/>
      <c r="F67" s="22" t="s">
        <v>35</v>
      </c>
      <c r="G67" s="19"/>
      <c r="H67" s="17" t="s">
        <v>36</v>
      </c>
      <c r="I67" s="19"/>
      <c r="J67" s="13"/>
      <c r="K67" s="13">
        <v>17300</v>
      </c>
      <c r="L67" s="21">
        <f>+L66+Tabla134579810234567891112131434567891011[[#This Row],[Debito]]-Tabla134579810234567891112131434567891011[[#This Row],[Credito]]</f>
        <v>5377561.1269999975</v>
      </c>
    </row>
    <row r="68" spans="1:12" ht="18" x14ac:dyDescent="0.35">
      <c r="A68" s="1"/>
      <c r="B68" s="15">
        <v>45560</v>
      </c>
      <c r="C68" s="16" t="s">
        <v>86</v>
      </c>
      <c r="D68" s="24"/>
      <c r="E68" s="24"/>
      <c r="F68" s="17" t="s">
        <v>16</v>
      </c>
      <c r="G68" s="19"/>
      <c r="H68" s="17" t="s">
        <v>17</v>
      </c>
      <c r="I68" s="19"/>
      <c r="J68" s="13"/>
      <c r="K68" s="13">
        <v>31.73</v>
      </c>
      <c r="L68" s="21">
        <f>+L67+Tabla134579810234567891112131434567891011[[#This Row],[Debito]]-Tabla134579810234567891112131434567891011[[#This Row],[Credito]]</f>
        <v>5377529.3969999971</v>
      </c>
    </row>
    <row r="69" spans="1:12" ht="18" x14ac:dyDescent="0.35">
      <c r="A69" s="1"/>
      <c r="B69" s="15">
        <v>45560</v>
      </c>
      <c r="C69" s="16" t="s">
        <v>87</v>
      </c>
      <c r="D69" s="24"/>
      <c r="E69" s="24"/>
      <c r="F69" s="22" t="s">
        <v>35</v>
      </c>
      <c r="G69" s="19"/>
      <c r="H69" s="17" t="s">
        <v>36</v>
      </c>
      <c r="I69" s="19"/>
      <c r="J69" s="13"/>
      <c r="K69" s="13">
        <v>21150</v>
      </c>
      <c r="L69" s="21">
        <f>+L68+Tabla134579810234567891112131434567891011[[#This Row],[Debito]]-Tabla134579810234567891112131434567891011[[#This Row],[Credito]]</f>
        <v>5356379.3969999971</v>
      </c>
    </row>
    <row r="70" spans="1:12" ht="18" x14ac:dyDescent="0.35">
      <c r="A70" s="1"/>
      <c r="B70" s="15">
        <v>45560</v>
      </c>
      <c r="C70" s="16" t="s">
        <v>88</v>
      </c>
      <c r="D70" s="24"/>
      <c r="E70" s="24"/>
      <c r="F70" s="17" t="s">
        <v>16</v>
      </c>
      <c r="G70" s="19"/>
      <c r="H70" s="17" t="s">
        <v>17</v>
      </c>
      <c r="I70" s="19"/>
      <c r="J70" s="13"/>
      <c r="K70" s="13">
        <v>31.73</v>
      </c>
      <c r="L70" s="21">
        <f>+L69+Tabla134579810234567891112131434567891011[[#This Row],[Debito]]-Tabla134579810234567891112131434567891011[[#This Row],[Credito]]</f>
        <v>5356347.6669999966</v>
      </c>
    </row>
    <row r="71" spans="1:12" ht="18" x14ac:dyDescent="0.35">
      <c r="A71" s="1"/>
      <c r="B71" s="15">
        <v>45560</v>
      </c>
      <c r="C71" s="16" t="s">
        <v>89</v>
      </c>
      <c r="D71" s="24"/>
      <c r="E71" s="24"/>
      <c r="F71" s="22" t="s">
        <v>35</v>
      </c>
      <c r="G71" s="19"/>
      <c r="H71" s="17" t="s">
        <v>36</v>
      </c>
      <c r="I71" s="19"/>
      <c r="J71" s="13"/>
      <c r="K71" s="13">
        <v>21150</v>
      </c>
      <c r="L71" s="21">
        <f>+L70+Tabla134579810234567891112131434567891011[[#This Row],[Debito]]-Tabla134579810234567891112131434567891011[[#This Row],[Credito]]</f>
        <v>5335197.6669999966</v>
      </c>
    </row>
    <row r="72" spans="1:12" ht="18" x14ac:dyDescent="0.35">
      <c r="A72" s="1"/>
      <c r="B72" s="15">
        <v>45561</v>
      </c>
      <c r="C72" s="16" t="s">
        <v>90</v>
      </c>
      <c r="D72" s="24"/>
      <c r="E72" s="24"/>
      <c r="F72" s="17" t="s">
        <v>16</v>
      </c>
      <c r="G72" s="19"/>
      <c r="H72" s="17" t="s">
        <v>91</v>
      </c>
      <c r="I72" s="19"/>
      <c r="J72" s="13"/>
      <c r="K72" s="13">
        <v>152.59</v>
      </c>
      <c r="L72" s="21">
        <f>+L71+Tabla134579810234567891112131434567891011[[#This Row],[Debito]]-Tabla134579810234567891112131434567891011[[#This Row],[Credito]]</f>
        <v>5335045.0769999968</v>
      </c>
    </row>
    <row r="73" spans="1:12" ht="18" x14ac:dyDescent="0.35">
      <c r="A73" s="1"/>
      <c r="B73" s="15">
        <v>45565</v>
      </c>
      <c r="C73" s="16" t="s">
        <v>92</v>
      </c>
      <c r="D73" s="24"/>
      <c r="E73" s="24"/>
      <c r="F73" s="17" t="s">
        <v>16</v>
      </c>
      <c r="G73" s="19"/>
      <c r="H73" s="17" t="s">
        <v>17</v>
      </c>
      <c r="I73" s="19"/>
      <c r="J73" s="13"/>
      <c r="K73" s="25">
        <v>75.3</v>
      </c>
      <c r="L73" s="21">
        <f>+L72+Tabla134579810234567891112131434567891011[[#This Row],[Debito]]-Tabla134579810234567891112131434567891011[[#This Row],[Credito]]</f>
        <v>5334969.776999997</v>
      </c>
    </row>
    <row r="74" spans="1:12" ht="18" x14ac:dyDescent="0.35">
      <c r="A74" s="1"/>
      <c r="B74" s="15">
        <v>45565</v>
      </c>
      <c r="C74" s="16" t="s">
        <v>93</v>
      </c>
      <c r="D74" s="24"/>
      <c r="E74" s="24"/>
      <c r="F74" s="17" t="s">
        <v>16</v>
      </c>
      <c r="G74" s="19"/>
      <c r="H74" s="17" t="s">
        <v>17</v>
      </c>
      <c r="I74" s="19"/>
      <c r="J74" s="13"/>
      <c r="K74" s="25">
        <v>38.85</v>
      </c>
      <c r="L74" s="21">
        <f>+L73+Tabla134579810234567891112131434567891011[[#This Row],[Debito]]-Tabla134579810234567891112131434567891011[[#This Row],[Credito]]</f>
        <v>5334930.9269999973</v>
      </c>
    </row>
    <row r="75" spans="1:12" ht="18" x14ac:dyDescent="0.35">
      <c r="A75" s="1"/>
      <c r="B75" s="15">
        <v>45565</v>
      </c>
      <c r="C75" s="16" t="s">
        <v>94</v>
      </c>
      <c r="D75" s="24"/>
      <c r="E75" s="24"/>
      <c r="F75" s="17" t="s">
        <v>16</v>
      </c>
      <c r="G75" s="19"/>
      <c r="H75" s="17" t="s">
        <v>17</v>
      </c>
      <c r="I75" s="19"/>
      <c r="J75" s="13"/>
      <c r="K75" s="25">
        <v>88.73</v>
      </c>
      <c r="L75" s="21">
        <f>+L74+Tabla134579810234567891112131434567891011[[#This Row],[Debito]]-Tabla134579810234567891112131434567891011[[#This Row],[Credito]]</f>
        <v>5334842.1969999969</v>
      </c>
    </row>
    <row r="76" spans="1:12" ht="18" x14ac:dyDescent="0.35">
      <c r="A76" s="1"/>
      <c r="B76" s="15">
        <v>45565</v>
      </c>
      <c r="C76" s="16" t="s">
        <v>95</v>
      </c>
      <c r="D76" s="24"/>
      <c r="E76" s="24"/>
      <c r="F76" s="17" t="s">
        <v>16</v>
      </c>
      <c r="G76" s="19"/>
      <c r="H76" s="17" t="s">
        <v>17</v>
      </c>
      <c r="I76" s="19"/>
      <c r="J76" s="13"/>
      <c r="K76" s="25">
        <v>33.31</v>
      </c>
      <c r="L76" s="21">
        <f>+L75+Tabla134579810234567891112131434567891011[[#This Row],[Debito]]-Tabla134579810234567891112131434567891011[[#This Row],[Credito]]</f>
        <v>5334808.8869999973</v>
      </c>
    </row>
    <row r="77" spans="1:12" ht="18" x14ac:dyDescent="0.35">
      <c r="A77" s="1"/>
      <c r="B77" s="15">
        <v>45565</v>
      </c>
      <c r="C77" s="16" t="s">
        <v>96</v>
      </c>
      <c r="D77" s="24"/>
      <c r="E77" s="24"/>
      <c r="F77" s="22" t="s">
        <v>35</v>
      </c>
      <c r="G77" s="19"/>
      <c r="H77" s="17" t="s">
        <v>73</v>
      </c>
      <c r="I77" s="19"/>
      <c r="J77" s="13"/>
      <c r="K77" s="25">
        <v>293525</v>
      </c>
      <c r="L77" s="21">
        <f>+L76+Tabla134579810234567891112131434567891011[[#This Row],[Debito]]-Tabla134579810234567891112131434567891011[[#This Row],[Credito]]</f>
        <v>5041283.8869999973</v>
      </c>
    </row>
    <row r="78" spans="1:12" ht="18" x14ac:dyDescent="0.35">
      <c r="A78" s="1"/>
      <c r="B78" s="15">
        <v>45565</v>
      </c>
      <c r="C78" s="16" t="s">
        <v>97</v>
      </c>
      <c r="D78" s="24"/>
      <c r="E78" s="24"/>
      <c r="F78" s="22" t="s">
        <v>35</v>
      </c>
      <c r="G78" s="19"/>
      <c r="H78" s="17" t="s">
        <v>36</v>
      </c>
      <c r="I78" s="19"/>
      <c r="J78" s="13"/>
      <c r="K78" s="25">
        <v>50200</v>
      </c>
      <c r="L78" s="21">
        <f>+L77+Tabla134579810234567891112131434567891011[[#This Row],[Debito]]-Tabla134579810234567891112131434567891011[[#This Row],[Credito]]</f>
        <v>4991083.8869999973</v>
      </c>
    </row>
    <row r="79" spans="1:12" ht="18" x14ac:dyDescent="0.35">
      <c r="A79" s="1"/>
      <c r="B79" s="15">
        <v>45565</v>
      </c>
      <c r="C79" s="16" t="s">
        <v>98</v>
      </c>
      <c r="D79" s="24"/>
      <c r="E79" s="24"/>
      <c r="F79" s="22" t="s">
        <v>35</v>
      </c>
      <c r="G79" s="19"/>
      <c r="H79" s="17" t="s">
        <v>36</v>
      </c>
      <c r="I79" s="19"/>
      <c r="J79" s="13"/>
      <c r="K79" s="25">
        <v>25900</v>
      </c>
      <c r="L79" s="21">
        <f>+L78+Tabla134579810234567891112131434567891011[[#This Row],[Debito]]-Tabla134579810234567891112131434567891011[[#This Row],[Credito]]</f>
        <v>4965183.8869999973</v>
      </c>
    </row>
    <row r="80" spans="1:12" ht="18" x14ac:dyDescent="0.35">
      <c r="A80" s="1"/>
      <c r="B80" s="15">
        <v>45565</v>
      </c>
      <c r="C80" s="16" t="s">
        <v>99</v>
      </c>
      <c r="D80" s="24"/>
      <c r="E80" s="24"/>
      <c r="F80" s="22" t="s">
        <v>35</v>
      </c>
      <c r="G80" s="19"/>
      <c r="H80" s="17" t="s">
        <v>36</v>
      </c>
      <c r="I80" s="19"/>
      <c r="J80" s="13"/>
      <c r="K80" s="25">
        <v>59150</v>
      </c>
      <c r="L80" s="21">
        <f>+L79+Tabla134579810234567891112131434567891011[[#This Row],[Debito]]-Tabla134579810234567891112131434567891011[[#This Row],[Credito]]</f>
        <v>4906033.8869999973</v>
      </c>
    </row>
    <row r="81" spans="1:12" s="30" customFormat="1" ht="18" x14ac:dyDescent="0.35">
      <c r="A81" s="26"/>
      <c r="B81" s="15">
        <v>45565</v>
      </c>
      <c r="C81" s="16" t="s">
        <v>100</v>
      </c>
      <c r="D81" s="27"/>
      <c r="E81" s="27"/>
      <c r="F81" s="22" t="s">
        <v>35</v>
      </c>
      <c r="G81" s="28"/>
      <c r="H81" s="17" t="s">
        <v>36</v>
      </c>
      <c r="I81" s="28"/>
      <c r="J81" s="29"/>
      <c r="K81" s="13">
        <v>22207.5</v>
      </c>
      <c r="L81" s="21">
        <f>+L80+Tabla134579810234567891112131434567891011[[#This Row],[Debito]]-Tabla134579810234567891112131434567891011[[#This Row],[Credito]]</f>
        <v>4883826.3869999973</v>
      </c>
    </row>
    <row r="82" spans="1:12" ht="18" x14ac:dyDescent="0.35">
      <c r="A82" s="1"/>
      <c r="B82" s="15">
        <v>45565</v>
      </c>
      <c r="C82" s="24">
        <v>9990002</v>
      </c>
      <c r="D82" s="19"/>
      <c r="E82" s="24"/>
      <c r="F82" s="31" t="s">
        <v>101</v>
      </c>
      <c r="G82" s="19"/>
      <c r="H82" s="31"/>
      <c r="I82" s="19"/>
      <c r="J82" s="13"/>
      <c r="K82" s="13">
        <v>175</v>
      </c>
      <c r="L82" s="21">
        <f>+L81+Tabla134579810234567891112131434567891011[[#This Row],[Debito]]-Tabla134579810234567891112131434567891011[[#This Row],[Credito]]</f>
        <v>4883651.3869999973</v>
      </c>
    </row>
    <row r="83" spans="1:12" ht="18.75" thickBot="1" x14ac:dyDescent="0.4">
      <c r="A83" s="1"/>
      <c r="B83" s="84" t="s">
        <v>102</v>
      </c>
      <c r="C83" s="84"/>
      <c r="D83" s="84"/>
      <c r="E83" s="84"/>
      <c r="F83" s="84"/>
      <c r="G83" s="84"/>
      <c r="H83" s="84"/>
      <c r="I83" s="32"/>
      <c r="J83" s="33">
        <f>SUM(J11:J82)</f>
        <v>1829455.38</v>
      </c>
      <c r="K83" s="33">
        <f>SUM(K8:K82)</f>
        <v>1388164.8499999999</v>
      </c>
      <c r="L83" s="34">
        <f>+L82</f>
        <v>4883651.3869999973</v>
      </c>
    </row>
    <row r="84" spans="1:12" ht="18.75" thickTop="1" x14ac:dyDescent="0.35">
      <c r="A84" s="1"/>
      <c r="B84" s="1"/>
      <c r="C84" s="1"/>
      <c r="D84" s="1"/>
      <c r="E84" s="1"/>
      <c r="F84" s="1"/>
      <c r="G84" s="1"/>
      <c r="H84" s="1"/>
      <c r="I84" s="1"/>
      <c r="J84" s="4"/>
      <c r="K84" s="4"/>
      <c r="L84" s="35"/>
    </row>
    <row r="85" spans="1:12" ht="18" x14ac:dyDescent="0.35">
      <c r="A85" s="1"/>
      <c r="B85" s="1"/>
      <c r="C85" s="1"/>
      <c r="D85" s="1"/>
      <c r="E85" s="1"/>
      <c r="F85" s="1"/>
      <c r="G85" s="1"/>
      <c r="H85" s="1"/>
      <c r="I85" s="1"/>
      <c r="J85" s="4"/>
      <c r="K85" s="4"/>
      <c r="L85" s="35"/>
    </row>
    <row r="86" spans="1:12" ht="18" x14ac:dyDescent="0.35">
      <c r="A86" s="1"/>
      <c r="B86" s="1"/>
      <c r="E86" s="1"/>
      <c r="F86" s="1"/>
      <c r="G86" s="1"/>
      <c r="H86" s="1"/>
      <c r="I86" s="1"/>
      <c r="J86" s="4"/>
    </row>
    <row r="87" spans="1:12" ht="18" x14ac:dyDescent="0.35">
      <c r="A87" s="1"/>
      <c r="B87" s="1"/>
      <c r="C87" s="82" t="s">
        <v>103</v>
      </c>
      <c r="D87" s="82"/>
      <c r="E87" s="82"/>
      <c r="G87" s="1"/>
      <c r="H87" s="36" t="s">
        <v>104</v>
      </c>
      <c r="I87" s="1"/>
      <c r="K87" s="82" t="s">
        <v>104</v>
      </c>
      <c r="L87" s="82"/>
    </row>
    <row r="88" spans="1:12" ht="18" x14ac:dyDescent="0.35">
      <c r="A88" s="1"/>
      <c r="B88" s="1"/>
      <c r="C88" s="83" t="s">
        <v>105</v>
      </c>
      <c r="D88" s="83"/>
      <c r="E88" s="83"/>
      <c r="G88" s="2"/>
      <c r="H88" s="37" t="s">
        <v>106</v>
      </c>
      <c r="I88" s="1"/>
      <c r="J88" s="1"/>
      <c r="K88" s="83" t="s">
        <v>107</v>
      </c>
      <c r="L88" s="83"/>
    </row>
    <row r="89" spans="1:12" ht="18" x14ac:dyDescent="0.35">
      <c r="A89" s="1"/>
      <c r="B89" s="1"/>
      <c r="C89" s="79" t="s">
        <v>108</v>
      </c>
      <c r="D89" s="79"/>
      <c r="E89" s="79"/>
      <c r="G89" s="2"/>
      <c r="H89" s="2" t="s">
        <v>109</v>
      </c>
      <c r="I89" s="1"/>
      <c r="J89" s="1"/>
      <c r="K89" s="79" t="s">
        <v>110</v>
      </c>
      <c r="L89" s="79"/>
    </row>
    <row r="90" spans="1:12" ht="18" x14ac:dyDescent="0.35">
      <c r="A90" s="1"/>
      <c r="B90" s="1"/>
      <c r="C90" s="1"/>
      <c r="D90" s="1"/>
      <c r="E90" s="1"/>
      <c r="F90" s="1"/>
      <c r="G90" s="1"/>
      <c r="H90" s="1"/>
      <c r="I90" s="1"/>
      <c r="J90" s="4"/>
      <c r="K90" s="4"/>
      <c r="L90" s="1"/>
    </row>
    <row r="91" spans="1:12" ht="18" x14ac:dyDescent="0.35">
      <c r="A91" s="1"/>
      <c r="B91" s="1"/>
      <c r="C91" s="1"/>
      <c r="D91" s="1"/>
      <c r="E91" s="1"/>
      <c r="F91" s="1"/>
      <c r="G91" s="1"/>
      <c r="H91" s="1"/>
      <c r="I91" s="1"/>
      <c r="J91" s="4"/>
      <c r="K91" s="4"/>
      <c r="L91" s="1"/>
    </row>
    <row r="92" spans="1:12" ht="18" x14ac:dyDescent="0.35">
      <c r="A92" s="1"/>
      <c r="B92" s="79" t="s">
        <v>0</v>
      </c>
      <c r="C92" s="79"/>
      <c r="D92" s="79"/>
      <c r="E92" s="79"/>
      <c r="F92" s="79"/>
      <c r="G92" s="79"/>
      <c r="H92" s="79"/>
      <c r="I92" s="79"/>
      <c r="J92" s="79"/>
      <c r="K92" s="79"/>
      <c r="L92" s="79"/>
    </row>
    <row r="93" spans="1:12" ht="18" x14ac:dyDescent="0.35">
      <c r="A93" s="1"/>
      <c r="B93" s="79" t="s">
        <v>1</v>
      </c>
      <c r="C93" s="79"/>
      <c r="D93" s="79"/>
      <c r="E93" s="79"/>
      <c r="F93" s="79"/>
      <c r="G93" s="79"/>
      <c r="H93" s="79"/>
      <c r="I93" s="79"/>
      <c r="J93" s="79"/>
      <c r="K93" s="79"/>
      <c r="L93" s="79"/>
    </row>
    <row r="94" spans="1:12" ht="18" x14ac:dyDescent="0.35">
      <c r="A94" s="1"/>
      <c r="B94" s="79" t="s">
        <v>111</v>
      </c>
      <c r="C94" s="79"/>
      <c r="D94" s="79"/>
      <c r="E94" s="79"/>
      <c r="F94" s="79"/>
      <c r="G94" s="79"/>
      <c r="H94" s="79"/>
      <c r="I94" s="79"/>
      <c r="J94" s="79"/>
      <c r="K94" s="79"/>
      <c r="L94" s="79"/>
    </row>
    <row r="95" spans="1:12" ht="18" x14ac:dyDescent="0.35">
      <c r="A95" s="1"/>
      <c r="B95" s="80">
        <f>+B4</f>
        <v>45565</v>
      </c>
      <c r="C95" s="80"/>
      <c r="D95" s="80"/>
      <c r="E95" s="80"/>
      <c r="F95" s="80"/>
      <c r="G95" s="80"/>
      <c r="H95" s="80"/>
      <c r="I95" s="80"/>
      <c r="J95" s="80"/>
      <c r="K95" s="80"/>
      <c r="L95" s="80"/>
    </row>
    <row r="96" spans="1:12" ht="18" x14ac:dyDescent="0.35">
      <c r="A96" s="1"/>
      <c r="B96" s="1"/>
      <c r="C96" s="1"/>
      <c r="D96" s="1"/>
      <c r="E96" s="1"/>
      <c r="F96" s="1"/>
      <c r="G96" s="1"/>
      <c r="H96" s="1"/>
      <c r="I96" s="1"/>
      <c r="J96" s="4"/>
      <c r="K96" s="4"/>
      <c r="L96" s="1"/>
    </row>
    <row r="97" spans="1:14" ht="18" x14ac:dyDescent="0.35">
      <c r="A97" s="1"/>
      <c r="B97" s="5" t="s">
        <v>3</v>
      </c>
      <c r="C97" s="5" t="s">
        <v>112</v>
      </c>
      <c r="D97" s="5" t="s">
        <v>5</v>
      </c>
      <c r="E97" s="5" t="s">
        <v>6</v>
      </c>
      <c r="F97" s="5" t="s">
        <v>7</v>
      </c>
      <c r="G97" s="5"/>
      <c r="H97" s="38" t="s">
        <v>113</v>
      </c>
      <c r="I97" s="38" t="s">
        <v>10</v>
      </c>
      <c r="J97" s="39" t="s">
        <v>114</v>
      </c>
      <c r="K97" s="39" t="s">
        <v>115</v>
      </c>
      <c r="L97" s="5" t="s">
        <v>13</v>
      </c>
    </row>
    <row r="98" spans="1:14" ht="18" x14ac:dyDescent="0.35">
      <c r="A98" s="1"/>
      <c r="B98" s="40"/>
      <c r="C98" s="41"/>
      <c r="D98" s="8"/>
      <c r="E98" s="8"/>
      <c r="F98" s="42"/>
      <c r="G98" s="8"/>
      <c r="H98" s="10" t="s">
        <v>14</v>
      </c>
      <c r="I98" s="8"/>
      <c r="J98" s="11"/>
      <c r="K98" s="11"/>
      <c r="L98" s="13">
        <v>1145877505.4254141</v>
      </c>
      <c r="N98" s="43"/>
    </row>
    <row r="99" spans="1:14" ht="54" x14ac:dyDescent="0.35">
      <c r="A99" s="1"/>
      <c r="B99" s="15" t="s">
        <v>116</v>
      </c>
      <c r="C99" s="44" t="s">
        <v>117</v>
      </c>
      <c r="D99" s="45"/>
      <c r="E99" s="46" t="s">
        <v>118</v>
      </c>
      <c r="F99" s="46" t="s">
        <v>119</v>
      </c>
      <c r="G99" s="47"/>
      <c r="H99" s="46" t="s">
        <v>120</v>
      </c>
      <c r="I99" s="45"/>
      <c r="J99" s="48"/>
      <c r="K99" s="48">
        <v>3917142.18</v>
      </c>
      <c r="L99" s="49">
        <f>L98+J99-K99</f>
        <v>1141960363.245414</v>
      </c>
      <c r="N99" s="43"/>
    </row>
    <row r="100" spans="1:14" s="51" customFormat="1" ht="18" x14ac:dyDescent="0.35">
      <c r="A100" s="50"/>
      <c r="B100" s="15" t="s">
        <v>121</v>
      </c>
      <c r="C100" s="44" t="s">
        <v>122</v>
      </c>
      <c r="D100" s="45"/>
      <c r="E100" s="46" t="s">
        <v>123</v>
      </c>
      <c r="F100" s="46" t="s">
        <v>124</v>
      </c>
      <c r="G100" s="47"/>
      <c r="H100" s="46" t="s">
        <v>125</v>
      </c>
      <c r="I100" s="45"/>
      <c r="J100" s="48"/>
      <c r="K100" s="48">
        <v>33040</v>
      </c>
      <c r="L100" s="48">
        <f t="shared" ref="L100:L163" si="0">L99+J100-K100</f>
        <v>1141927323.245414</v>
      </c>
      <c r="N100" s="52"/>
    </row>
    <row r="101" spans="1:14" s="51" customFormat="1" ht="36" x14ac:dyDescent="0.35">
      <c r="A101" s="50"/>
      <c r="B101" s="15" t="s">
        <v>121</v>
      </c>
      <c r="C101" s="44" t="s">
        <v>126</v>
      </c>
      <c r="D101" s="45"/>
      <c r="E101" s="46" t="s">
        <v>127</v>
      </c>
      <c r="F101" s="46" t="s">
        <v>128</v>
      </c>
      <c r="G101" s="47"/>
      <c r="H101" s="46" t="s">
        <v>129</v>
      </c>
      <c r="I101" s="45"/>
      <c r="J101" s="48"/>
      <c r="K101" s="48">
        <v>107056.33</v>
      </c>
      <c r="L101" s="48">
        <f t="shared" si="0"/>
        <v>1141820266.9154141</v>
      </c>
      <c r="N101" s="52"/>
    </row>
    <row r="102" spans="1:14" s="51" customFormat="1" ht="36" x14ac:dyDescent="0.35">
      <c r="A102" s="50"/>
      <c r="B102" s="15" t="s">
        <v>121</v>
      </c>
      <c r="C102" s="44" t="s">
        <v>130</v>
      </c>
      <c r="D102" s="45"/>
      <c r="E102" s="46" t="s">
        <v>131</v>
      </c>
      <c r="F102" s="46" t="s">
        <v>132</v>
      </c>
      <c r="G102" s="47"/>
      <c r="H102" s="53" t="s">
        <v>133</v>
      </c>
      <c r="I102" s="45"/>
      <c r="J102" s="48"/>
      <c r="K102" s="48">
        <v>13897.47</v>
      </c>
      <c r="L102" s="48">
        <f t="shared" si="0"/>
        <v>1141806369.4454141</v>
      </c>
      <c r="N102" s="52"/>
    </row>
    <row r="103" spans="1:14" s="51" customFormat="1" ht="36" x14ac:dyDescent="0.35">
      <c r="A103" s="50"/>
      <c r="B103" s="15" t="s">
        <v>121</v>
      </c>
      <c r="C103" s="44" t="s">
        <v>134</v>
      </c>
      <c r="D103" s="45"/>
      <c r="E103" s="46" t="s">
        <v>135</v>
      </c>
      <c r="F103" s="46" t="s">
        <v>136</v>
      </c>
      <c r="G103" s="47"/>
      <c r="H103" s="53" t="s">
        <v>137</v>
      </c>
      <c r="I103" s="45"/>
      <c r="J103" s="48"/>
      <c r="K103" s="48">
        <v>304838.25</v>
      </c>
      <c r="L103" s="48">
        <f t="shared" si="0"/>
        <v>1141501531.1954141</v>
      </c>
      <c r="N103" s="52"/>
    </row>
    <row r="104" spans="1:14" s="51" customFormat="1" ht="18" x14ac:dyDescent="0.35">
      <c r="A104" s="50"/>
      <c r="B104" s="15" t="s">
        <v>121</v>
      </c>
      <c r="C104" s="44" t="s">
        <v>138</v>
      </c>
      <c r="D104" s="45"/>
      <c r="E104" s="46" t="s">
        <v>139</v>
      </c>
      <c r="F104" s="46" t="s">
        <v>140</v>
      </c>
      <c r="G104" s="47"/>
      <c r="H104" s="53" t="s">
        <v>141</v>
      </c>
      <c r="I104" s="45"/>
      <c r="J104" s="48"/>
      <c r="K104" s="48">
        <v>69875</v>
      </c>
      <c r="L104" s="48">
        <f t="shared" si="0"/>
        <v>1141431656.1954141</v>
      </c>
      <c r="N104" s="54"/>
    </row>
    <row r="105" spans="1:14" s="51" customFormat="1" ht="36" x14ac:dyDescent="0.35">
      <c r="A105" s="50"/>
      <c r="B105" s="15" t="s">
        <v>121</v>
      </c>
      <c r="C105" s="44" t="s">
        <v>142</v>
      </c>
      <c r="D105" s="45"/>
      <c r="E105" s="46" t="s">
        <v>143</v>
      </c>
      <c r="F105" s="46" t="s">
        <v>144</v>
      </c>
      <c r="G105" s="47"/>
      <c r="H105" s="53" t="s">
        <v>145</v>
      </c>
      <c r="I105" s="45"/>
      <c r="J105" s="48"/>
      <c r="K105" s="48">
        <v>111795.99</v>
      </c>
      <c r="L105" s="48">
        <f t="shared" si="0"/>
        <v>1141319860.2054141</v>
      </c>
      <c r="N105" s="52"/>
    </row>
    <row r="106" spans="1:14" ht="36" x14ac:dyDescent="0.35">
      <c r="A106" s="1"/>
      <c r="B106" s="15" t="s">
        <v>121</v>
      </c>
      <c r="C106" s="44" t="s">
        <v>146</v>
      </c>
      <c r="D106" s="45"/>
      <c r="E106" s="46" t="s">
        <v>147</v>
      </c>
      <c r="F106" s="46" t="s">
        <v>148</v>
      </c>
      <c r="G106" s="47"/>
      <c r="H106" s="53" t="s">
        <v>149</v>
      </c>
      <c r="I106" s="45"/>
      <c r="J106" s="48"/>
      <c r="K106" s="48">
        <v>7413133.5199999996</v>
      </c>
      <c r="L106" s="49">
        <f t="shared" si="0"/>
        <v>1133906726.6854141</v>
      </c>
      <c r="N106" s="43"/>
    </row>
    <row r="107" spans="1:14" ht="36" x14ac:dyDescent="0.35">
      <c r="A107" s="1"/>
      <c r="B107" s="15" t="s">
        <v>121</v>
      </c>
      <c r="C107" s="44" t="s">
        <v>150</v>
      </c>
      <c r="D107" s="45"/>
      <c r="E107" s="46" t="s">
        <v>143</v>
      </c>
      <c r="F107" s="46" t="s">
        <v>144</v>
      </c>
      <c r="G107" s="47"/>
      <c r="H107" s="53" t="s">
        <v>151</v>
      </c>
      <c r="I107" s="45"/>
      <c r="J107" s="48"/>
      <c r="K107" s="48">
        <v>72460.570000000007</v>
      </c>
      <c r="L107" s="49">
        <f t="shared" si="0"/>
        <v>1133834266.1154141</v>
      </c>
      <c r="N107" s="43"/>
    </row>
    <row r="108" spans="1:14" ht="36" x14ac:dyDescent="0.35">
      <c r="A108" s="1"/>
      <c r="B108" s="15">
        <v>45540</v>
      </c>
      <c r="C108" s="44"/>
      <c r="D108" s="45"/>
      <c r="E108" s="46" t="s">
        <v>152</v>
      </c>
      <c r="F108" s="46" t="s">
        <v>153</v>
      </c>
      <c r="G108" s="47"/>
      <c r="H108" s="46" t="s">
        <v>154</v>
      </c>
      <c r="I108" s="45"/>
      <c r="J108" s="48">
        <v>3966795.4122000001</v>
      </c>
      <c r="K108" s="48"/>
      <c r="L108" s="49">
        <f t="shared" si="0"/>
        <v>1137801061.5276141</v>
      </c>
      <c r="N108" s="43"/>
    </row>
    <row r="109" spans="1:14" ht="36" x14ac:dyDescent="0.35">
      <c r="A109" s="1"/>
      <c r="B109" s="15">
        <v>45540</v>
      </c>
      <c r="C109" s="55"/>
      <c r="D109" s="56"/>
      <c r="E109" s="57" t="s">
        <v>155</v>
      </c>
      <c r="F109" s="46" t="s">
        <v>153</v>
      </c>
      <c r="G109" s="47"/>
      <c r="H109" s="46" t="s">
        <v>156</v>
      </c>
      <c r="I109" s="45"/>
      <c r="J109" s="48">
        <v>2728859.1936120004</v>
      </c>
      <c r="K109" s="48"/>
      <c r="L109" s="49">
        <f t="shared" si="0"/>
        <v>1140529920.7212262</v>
      </c>
      <c r="N109" s="43"/>
    </row>
    <row r="110" spans="1:14" ht="36" x14ac:dyDescent="0.35">
      <c r="A110" s="1"/>
      <c r="B110" s="15">
        <v>45540</v>
      </c>
      <c r="C110" s="44"/>
      <c r="D110" s="45"/>
      <c r="E110" s="46" t="s">
        <v>157</v>
      </c>
      <c r="F110" s="46" t="s">
        <v>153</v>
      </c>
      <c r="G110" s="47"/>
      <c r="H110" s="46" t="s">
        <v>158</v>
      </c>
      <c r="I110" s="45"/>
      <c r="J110" s="48">
        <v>152793757.82039398</v>
      </c>
      <c r="K110" s="48"/>
      <c r="L110" s="49">
        <f t="shared" si="0"/>
        <v>1293323678.5416203</v>
      </c>
      <c r="N110" s="43"/>
    </row>
    <row r="111" spans="1:14" ht="36" x14ac:dyDescent="0.35">
      <c r="A111" s="1"/>
      <c r="B111" s="15" t="s">
        <v>159</v>
      </c>
      <c r="C111" s="44" t="s">
        <v>160</v>
      </c>
      <c r="D111" s="45"/>
      <c r="E111" s="46" t="s">
        <v>161</v>
      </c>
      <c r="F111" s="46" t="s">
        <v>162</v>
      </c>
      <c r="G111" s="47"/>
      <c r="H111" s="53" t="s">
        <v>163</v>
      </c>
      <c r="I111" s="45"/>
      <c r="J111" s="48"/>
      <c r="K111" s="48">
        <v>40934</v>
      </c>
      <c r="L111" s="49">
        <f t="shared" si="0"/>
        <v>1293282744.5416203</v>
      </c>
      <c r="N111" s="43"/>
    </row>
    <row r="112" spans="1:14" ht="36" x14ac:dyDescent="0.35">
      <c r="A112" s="1"/>
      <c r="B112" s="15" t="s">
        <v>159</v>
      </c>
      <c r="C112" s="44" t="s">
        <v>164</v>
      </c>
      <c r="D112" s="45"/>
      <c r="E112" s="46" t="s">
        <v>165</v>
      </c>
      <c r="F112" s="46" t="s">
        <v>166</v>
      </c>
      <c r="G112" s="47"/>
      <c r="H112" s="46" t="s">
        <v>167</v>
      </c>
      <c r="I112" s="45"/>
      <c r="J112" s="48"/>
      <c r="K112" s="48">
        <v>1674810.59</v>
      </c>
      <c r="L112" s="49">
        <f t="shared" si="0"/>
        <v>1291607933.9516203</v>
      </c>
      <c r="N112" s="43"/>
    </row>
    <row r="113" spans="1:14" ht="36" x14ac:dyDescent="0.35">
      <c r="A113" s="1"/>
      <c r="B113" s="15" t="s">
        <v>159</v>
      </c>
      <c r="C113" s="44" t="s">
        <v>168</v>
      </c>
      <c r="D113" s="45"/>
      <c r="E113" s="46" t="s">
        <v>169</v>
      </c>
      <c r="F113" s="46" t="s">
        <v>170</v>
      </c>
      <c r="G113" s="47"/>
      <c r="H113" s="46" t="s">
        <v>171</v>
      </c>
      <c r="I113" s="45"/>
      <c r="J113" s="48"/>
      <c r="K113" s="48">
        <v>236649</v>
      </c>
      <c r="L113" s="49">
        <f t="shared" si="0"/>
        <v>1291371284.9516203</v>
      </c>
      <c r="N113" s="43"/>
    </row>
    <row r="114" spans="1:14" ht="36" x14ac:dyDescent="0.35">
      <c r="A114" s="1"/>
      <c r="B114" s="15">
        <v>45544</v>
      </c>
      <c r="C114" s="44">
        <v>2903</v>
      </c>
      <c r="D114" s="45"/>
      <c r="E114" s="46" t="s">
        <v>172</v>
      </c>
      <c r="F114" s="46" t="s">
        <v>173</v>
      </c>
      <c r="G114" s="47"/>
      <c r="H114" s="46" t="s">
        <v>174</v>
      </c>
      <c r="I114" s="45"/>
      <c r="J114" s="48"/>
      <c r="K114" s="48">
        <v>11623473.65</v>
      </c>
      <c r="L114" s="49">
        <f t="shared" si="0"/>
        <v>1279747811.3016202</v>
      </c>
      <c r="N114" s="43"/>
    </row>
    <row r="115" spans="1:14" ht="36" x14ac:dyDescent="0.35">
      <c r="A115" s="1"/>
      <c r="B115" s="15">
        <v>45544</v>
      </c>
      <c r="C115" s="55">
        <v>2907</v>
      </c>
      <c r="D115" s="56"/>
      <c r="E115" s="57" t="s">
        <v>175</v>
      </c>
      <c r="F115" s="46" t="s">
        <v>176</v>
      </c>
      <c r="G115" s="47"/>
      <c r="H115" s="46" t="s">
        <v>177</v>
      </c>
      <c r="I115" s="45"/>
      <c r="J115" s="48"/>
      <c r="K115" s="48">
        <v>300000</v>
      </c>
      <c r="L115" s="49">
        <f t="shared" si="0"/>
        <v>1279447811.3016202</v>
      </c>
      <c r="N115" s="43"/>
    </row>
    <row r="116" spans="1:14" ht="36" x14ac:dyDescent="0.35">
      <c r="A116" s="1"/>
      <c r="B116" s="15">
        <v>45545</v>
      </c>
      <c r="C116" s="44">
        <v>2924</v>
      </c>
      <c r="D116" s="45"/>
      <c r="E116" s="46" t="s">
        <v>178</v>
      </c>
      <c r="F116" s="46" t="s">
        <v>179</v>
      </c>
      <c r="G116" s="47"/>
      <c r="H116" s="46" t="s">
        <v>180</v>
      </c>
      <c r="I116" s="45"/>
      <c r="J116" s="48"/>
      <c r="K116" s="48">
        <v>16161.28</v>
      </c>
      <c r="L116" s="49">
        <f t="shared" si="0"/>
        <v>1279431650.0216203</v>
      </c>
      <c r="N116" s="43"/>
    </row>
    <row r="117" spans="1:14" ht="36" x14ac:dyDescent="0.35">
      <c r="A117" s="1"/>
      <c r="B117" s="15">
        <v>45545</v>
      </c>
      <c r="C117" s="44">
        <v>2926</v>
      </c>
      <c r="D117" s="45"/>
      <c r="E117" s="46" t="s">
        <v>143</v>
      </c>
      <c r="F117" s="46" t="s">
        <v>181</v>
      </c>
      <c r="G117" s="47"/>
      <c r="H117" s="53" t="s">
        <v>182</v>
      </c>
      <c r="I117" s="45"/>
      <c r="J117" s="48"/>
      <c r="K117" s="48">
        <v>25740</v>
      </c>
      <c r="L117" s="49">
        <f t="shared" si="0"/>
        <v>1279405910.0216203</v>
      </c>
      <c r="N117" s="43"/>
    </row>
    <row r="118" spans="1:14" ht="18" x14ac:dyDescent="0.35">
      <c r="A118" s="1"/>
      <c r="B118" s="15">
        <v>45545</v>
      </c>
      <c r="C118" s="55">
        <v>2930</v>
      </c>
      <c r="D118" s="56"/>
      <c r="E118" s="57" t="s">
        <v>183</v>
      </c>
      <c r="F118" s="46" t="s">
        <v>184</v>
      </c>
      <c r="G118" s="47"/>
      <c r="H118" s="53" t="s">
        <v>185</v>
      </c>
      <c r="I118" s="45"/>
      <c r="J118" s="48"/>
      <c r="K118" s="48">
        <v>1167049.6399999999</v>
      </c>
      <c r="L118" s="49">
        <f t="shared" si="0"/>
        <v>1278238860.3816202</v>
      </c>
      <c r="N118" s="43"/>
    </row>
    <row r="119" spans="1:14" ht="36" x14ac:dyDescent="0.35">
      <c r="A119" s="1"/>
      <c r="B119" s="15">
        <v>45545</v>
      </c>
      <c r="C119" s="55">
        <v>2932</v>
      </c>
      <c r="D119" s="56"/>
      <c r="E119" s="57" t="s">
        <v>186</v>
      </c>
      <c r="F119" s="46" t="s">
        <v>187</v>
      </c>
      <c r="G119" s="47"/>
      <c r="H119" s="53" t="s">
        <v>188</v>
      </c>
      <c r="I119" s="45"/>
      <c r="J119" s="48"/>
      <c r="K119" s="48">
        <v>80948</v>
      </c>
      <c r="L119" s="49">
        <f t="shared" si="0"/>
        <v>1278157912.3816202</v>
      </c>
      <c r="N119" s="43"/>
    </row>
    <row r="120" spans="1:14" ht="18" x14ac:dyDescent="0.35">
      <c r="A120" s="1"/>
      <c r="B120" s="15">
        <v>45545</v>
      </c>
      <c r="C120" s="44">
        <v>2934</v>
      </c>
      <c r="D120" s="45"/>
      <c r="E120" s="46" t="s">
        <v>189</v>
      </c>
      <c r="F120" s="58" t="s">
        <v>190</v>
      </c>
      <c r="G120" s="47"/>
      <c r="H120" s="53" t="s">
        <v>191</v>
      </c>
      <c r="I120" s="45"/>
      <c r="J120" s="48"/>
      <c r="K120" s="48">
        <v>34822.1</v>
      </c>
      <c r="L120" s="49">
        <f t="shared" si="0"/>
        <v>1278123090.2816203</v>
      </c>
      <c r="N120" s="43"/>
    </row>
    <row r="121" spans="1:14" ht="36" x14ac:dyDescent="0.35">
      <c r="A121" s="1"/>
      <c r="B121" s="15">
        <v>45545</v>
      </c>
      <c r="C121" s="44">
        <v>2940</v>
      </c>
      <c r="D121" s="45"/>
      <c r="E121" s="46" t="s">
        <v>169</v>
      </c>
      <c r="F121" s="58" t="s">
        <v>192</v>
      </c>
      <c r="G121" s="47"/>
      <c r="H121" s="53" t="s">
        <v>193</v>
      </c>
      <c r="I121" s="45"/>
      <c r="J121" s="48"/>
      <c r="K121" s="48">
        <v>11249.53</v>
      </c>
      <c r="L121" s="49">
        <f t="shared" si="0"/>
        <v>1278111840.7516203</v>
      </c>
      <c r="N121" s="43"/>
    </row>
    <row r="122" spans="1:14" ht="36" x14ac:dyDescent="0.35">
      <c r="A122" s="1"/>
      <c r="B122" s="15">
        <v>45545</v>
      </c>
      <c r="C122" s="44">
        <v>2944</v>
      </c>
      <c r="D122" s="45"/>
      <c r="E122" s="46" t="s">
        <v>169</v>
      </c>
      <c r="F122" s="58" t="s">
        <v>170</v>
      </c>
      <c r="G122" s="47"/>
      <c r="H122" s="53" t="s">
        <v>194</v>
      </c>
      <c r="I122" s="45"/>
      <c r="J122" s="48"/>
      <c r="K122" s="48">
        <v>170097</v>
      </c>
      <c r="L122" s="49">
        <f t="shared" si="0"/>
        <v>1277941743.7516203</v>
      </c>
      <c r="N122" s="43"/>
    </row>
    <row r="123" spans="1:14" ht="18" x14ac:dyDescent="0.35">
      <c r="A123" s="1"/>
      <c r="B123" s="15">
        <v>45545</v>
      </c>
      <c r="C123" s="44">
        <v>2947</v>
      </c>
      <c r="D123" s="45"/>
      <c r="E123" s="46" t="s">
        <v>123</v>
      </c>
      <c r="F123" s="46" t="s">
        <v>195</v>
      </c>
      <c r="G123" s="47"/>
      <c r="H123" s="53" t="s">
        <v>196</v>
      </c>
      <c r="I123" s="45"/>
      <c r="J123" s="48"/>
      <c r="K123" s="48">
        <v>126260</v>
      </c>
      <c r="L123" s="49">
        <f t="shared" si="0"/>
        <v>1277815483.7516203</v>
      </c>
      <c r="N123" s="43"/>
    </row>
    <row r="124" spans="1:14" ht="54" x14ac:dyDescent="0.35">
      <c r="A124" s="1"/>
      <c r="B124" s="15">
        <v>45546</v>
      </c>
      <c r="C124" s="59">
        <v>2953</v>
      </c>
      <c r="D124" s="60"/>
      <c r="E124" s="46" t="s">
        <v>197</v>
      </c>
      <c r="F124" s="46" t="s">
        <v>198</v>
      </c>
      <c r="G124" s="61"/>
      <c r="H124" s="62" t="s">
        <v>199</v>
      </c>
      <c r="I124" s="60"/>
      <c r="J124" s="63"/>
      <c r="K124" s="63">
        <v>1829455.38</v>
      </c>
      <c r="L124" s="49">
        <f t="shared" si="0"/>
        <v>1275986028.3716202</v>
      </c>
      <c r="N124" s="43"/>
    </row>
    <row r="125" spans="1:14" ht="18" x14ac:dyDescent="0.35">
      <c r="A125" s="1"/>
      <c r="B125" s="15">
        <v>45546</v>
      </c>
      <c r="C125" s="59">
        <v>2950</v>
      </c>
      <c r="D125" s="60"/>
      <c r="E125" s="46" t="s">
        <v>123</v>
      </c>
      <c r="F125" s="46" t="s">
        <v>200</v>
      </c>
      <c r="G125" s="61"/>
      <c r="H125" s="64" t="s">
        <v>201</v>
      </c>
      <c r="I125" s="60"/>
      <c r="J125" s="63"/>
      <c r="K125" s="63">
        <v>141600</v>
      </c>
      <c r="L125" s="49">
        <f t="shared" si="0"/>
        <v>1275844428.3716202</v>
      </c>
      <c r="N125" s="43"/>
    </row>
    <row r="126" spans="1:14" ht="36" x14ac:dyDescent="0.35">
      <c r="A126" s="1"/>
      <c r="B126" s="15">
        <v>45546</v>
      </c>
      <c r="C126" s="44">
        <v>2952</v>
      </c>
      <c r="D126" s="45"/>
      <c r="E126" s="46" t="s">
        <v>143</v>
      </c>
      <c r="F126" s="46" t="s">
        <v>202</v>
      </c>
      <c r="G126" s="47"/>
      <c r="H126" s="53" t="s">
        <v>203</v>
      </c>
      <c r="I126" s="45"/>
      <c r="J126" s="48"/>
      <c r="K126" s="48">
        <v>143547</v>
      </c>
      <c r="L126" s="49">
        <f t="shared" si="0"/>
        <v>1275700881.3716202</v>
      </c>
      <c r="N126" s="43"/>
    </row>
    <row r="127" spans="1:14" ht="36" x14ac:dyDescent="0.35">
      <c r="A127" s="1"/>
      <c r="B127" s="15">
        <v>45546</v>
      </c>
      <c r="C127" s="65">
        <v>2955</v>
      </c>
      <c r="D127" s="66"/>
      <c r="E127" s="67" t="s">
        <v>204</v>
      </c>
      <c r="F127" s="68" t="s">
        <v>205</v>
      </c>
      <c r="G127" s="69"/>
      <c r="H127" s="70" t="s">
        <v>206</v>
      </c>
      <c r="I127" s="66"/>
      <c r="J127" s="71"/>
      <c r="K127" s="71">
        <v>5940</v>
      </c>
      <c r="L127" s="49">
        <f t="shared" si="0"/>
        <v>1275694941.3716202</v>
      </c>
    </row>
    <row r="128" spans="1:14" ht="54" x14ac:dyDescent="0.35">
      <c r="A128" s="1"/>
      <c r="B128" s="15">
        <v>45546</v>
      </c>
      <c r="C128" s="65" t="s">
        <v>207</v>
      </c>
      <c r="D128" s="66"/>
      <c r="E128" s="67" t="s">
        <v>208</v>
      </c>
      <c r="F128" s="46" t="s">
        <v>209</v>
      </c>
      <c r="G128" s="69"/>
      <c r="H128" s="70" t="s">
        <v>210</v>
      </c>
      <c r="I128" s="66"/>
      <c r="J128" s="71"/>
      <c r="K128" s="71">
        <v>199896.34</v>
      </c>
      <c r="L128" s="49">
        <f t="shared" si="0"/>
        <v>1275495045.0316203</v>
      </c>
    </row>
    <row r="129" spans="1:14" ht="36" x14ac:dyDescent="0.35">
      <c r="A129" s="1"/>
      <c r="B129" s="15">
        <v>45546</v>
      </c>
      <c r="C129" s="65" t="s">
        <v>211</v>
      </c>
      <c r="D129" s="66"/>
      <c r="E129" s="67" t="s">
        <v>212</v>
      </c>
      <c r="F129" s="46" t="s">
        <v>213</v>
      </c>
      <c r="G129" s="69"/>
      <c r="H129" s="70" t="s">
        <v>214</v>
      </c>
      <c r="I129" s="66"/>
      <c r="J129" s="71"/>
      <c r="K129" s="71">
        <v>195218.66</v>
      </c>
      <c r="L129" s="49">
        <f t="shared" si="0"/>
        <v>1275299826.3716202</v>
      </c>
    </row>
    <row r="130" spans="1:14" ht="36" x14ac:dyDescent="0.35">
      <c r="A130" s="1"/>
      <c r="B130" s="15">
        <v>45546</v>
      </c>
      <c r="C130" s="65" t="s">
        <v>215</v>
      </c>
      <c r="D130" s="66"/>
      <c r="E130" s="67" t="s">
        <v>216</v>
      </c>
      <c r="F130" s="46" t="s">
        <v>217</v>
      </c>
      <c r="G130" s="69"/>
      <c r="H130" s="70" t="s">
        <v>218</v>
      </c>
      <c r="I130" s="66"/>
      <c r="J130" s="71"/>
      <c r="K130" s="71">
        <v>45895.199999999997</v>
      </c>
      <c r="L130" s="49">
        <f t="shared" si="0"/>
        <v>1275253931.1716201</v>
      </c>
    </row>
    <row r="131" spans="1:14" ht="36" x14ac:dyDescent="0.35">
      <c r="A131" s="1"/>
      <c r="B131" s="15">
        <v>45548</v>
      </c>
      <c r="C131" s="65">
        <v>2989</v>
      </c>
      <c r="D131" s="66"/>
      <c r="E131" s="67" t="s">
        <v>219</v>
      </c>
      <c r="F131" s="46" t="s">
        <v>220</v>
      </c>
      <c r="G131" s="69"/>
      <c r="H131" s="70" t="s">
        <v>221</v>
      </c>
      <c r="I131" s="66"/>
      <c r="J131" s="71"/>
      <c r="K131" s="71">
        <v>9075135.5500000007</v>
      </c>
      <c r="L131" s="49">
        <f t="shared" si="0"/>
        <v>1266178795.6216202</v>
      </c>
    </row>
    <row r="132" spans="1:14" ht="36" x14ac:dyDescent="0.35">
      <c r="A132" s="1"/>
      <c r="B132" s="15">
        <v>45551</v>
      </c>
      <c r="C132" s="65">
        <v>2996</v>
      </c>
      <c r="D132" s="66"/>
      <c r="E132" s="67" t="s">
        <v>222</v>
      </c>
      <c r="F132" s="68" t="s">
        <v>153</v>
      </c>
      <c r="G132" s="69"/>
      <c r="H132" s="70" t="s">
        <v>223</v>
      </c>
      <c r="I132" s="66"/>
      <c r="J132" s="71"/>
      <c r="K132" s="71">
        <v>2190000</v>
      </c>
      <c r="L132" s="49">
        <f t="shared" si="0"/>
        <v>1263988795.6216202</v>
      </c>
    </row>
    <row r="133" spans="1:14" ht="36" x14ac:dyDescent="0.35">
      <c r="A133" s="1"/>
      <c r="B133" s="15">
        <v>45551</v>
      </c>
      <c r="C133" s="65">
        <v>2998</v>
      </c>
      <c r="D133" s="66"/>
      <c r="E133" s="67" t="s">
        <v>224</v>
      </c>
      <c r="F133" s="68" t="s">
        <v>153</v>
      </c>
      <c r="G133" s="69"/>
      <c r="H133" s="70" t="s">
        <v>225</v>
      </c>
      <c r="I133" s="66"/>
      <c r="J133" s="71"/>
      <c r="K133" s="71">
        <v>4968764.28</v>
      </c>
      <c r="L133" s="49">
        <f t="shared" si="0"/>
        <v>1259020031.3416202</v>
      </c>
    </row>
    <row r="134" spans="1:14" ht="36" x14ac:dyDescent="0.35">
      <c r="A134" s="1"/>
      <c r="B134" s="15">
        <v>45551</v>
      </c>
      <c r="C134" s="65">
        <v>3000</v>
      </c>
      <c r="D134" s="66"/>
      <c r="E134" s="67" t="s">
        <v>226</v>
      </c>
      <c r="F134" s="68" t="s">
        <v>153</v>
      </c>
      <c r="G134" s="69"/>
      <c r="H134" s="70" t="s">
        <v>227</v>
      </c>
      <c r="I134" s="66"/>
      <c r="J134" s="71"/>
      <c r="K134" s="71">
        <v>5111186.7300000004</v>
      </c>
      <c r="L134" s="49">
        <f t="shared" si="0"/>
        <v>1253908844.6116202</v>
      </c>
    </row>
    <row r="135" spans="1:14" ht="36" x14ac:dyDescent="0.35">
      <c r="A135" s="1"/>
      <c r="B135" s="15">
        <v>45551</v>
      </c>
      <c r="C135" s="65">
        <v>3002</v>
      </c>
      <c r="D135" s="66"/>
      <c r="E135" s="67" t="s">
        <v>228</v>
      </c>
      <c r="F135" s="68" t="s">
        <v>153</v>
      </c>
      <c r="G135" s="69"/>
      <c r="H135" s="70" t="s">
        <v>229</v>
      </c>
      <c r="I135" s="66"/>
      <c r="J135" s="71"/>
      <c r="K135" s="71">
        <v>98067.83</v>
      </c>
      <c r="L135" s="49">
        <f t="shared" si="0"/>
        <v>1253810776.7816203</v>
      </c>
    </row>
    <row r="136" spans="1:14" ht="36" x14ac:dyDescent="0.35">
      <c r="A136" s="1"/>
      <c r="B136" s="15">
        <v>45551</v>
      </c>
      <c r="C136" s="65">
        <v>3004</v>
      </c>
      <c r="D136" s="66"/>
      <c r="E136" s="67" t="s">
        <v>230</v>
      </c>
      <c r="F136" s="68" t="s">
        <v>153</v>
      </c>
      <c r="G136" s="69"/>
      <c r="H136" s="70" t="s">
        <v>231</v>
      </c>
      <c r="I136" s="66"/>
      <c r="J136" s="71"/>
      <c r="K136" s="71">
        <v>69294</v>
      </c>
      <c r="L136" s="49">
        <f t="shared" si="0"/>
        <v>1253741482.7816203</v>
      </c>
    </row>
    <row r="137" spans="1:14" ht="36" x14ac:dyDescent="0.35">
      <c r="A137" s="1"/>
      <c r="B137" s="15">
        <v>45551</v>
      </c>
      <c r="C137" s="44">
        <v>3006</v>
      </c>
      <c r="D137" s="45"/>
      <c r="E137" s="67" t="s">
        <v>232</v>
      </c>
      <c r="F137" s="68" t="s">
        <v>153</v>
      </c>
      <c r="G137" s="47"/>
      <c r="H137" s="53" t="s">
        <v>233</v>
      </c>
      <c r="I137" s="45"/>
      <c r="J137" s="48"/>
      <c r="K137" s="48">
        <v>20000</v>
      </c>
      <c r="L137" s="49">
        <f t="shared" si="0"/>
        <v>1253721482.7816203</v>
      </c>
    </row>
    <row r="138" spans="1:14" ht="36" x14ac:dyDescent="0.35">
      <c r="A138" s="1"/>
      <c r="B138" s="15">
        <v>45552</v>
      </c>
      <c r="C138" s="44">
        <v>3015</v>
      </c>
      <c r="D138" s="45"/>
      <c r="E138" s="67" t="s">
        <v>234</v>
      </c>
      <c r="F138" s="68" t="s">
        <v>153</v>
      </c>
      <c r="G138" s="45"/>
      <c r="H138" s="53" t="s">
        <v>235</v>
      </c>
      <c r="I138" s="45"/>
      <c r="J138" s="48"/>
      <c r="K138" s="48">
        <v>63519.5</v>
      </c>
      <c r="L138" s="49">
        <f t="shared" si="0"/>
        <v>1253657963.2816203</v>
      </c>
    </row>
    <row r="139" spans="1:14" ht="36" x14ac:dyDescent="0.35">
      <c r="A139" s="1"/>
      <c r="B139" s="15">
        <v>45552</v>
      </c>
      <c r="C139" s="44">
        <v>3019</v>
      </c>
      <c r="D139" s="45"/>
      <c r="E139" s="46" t="s">
        <v>236</v>
      </c>
      <c r="F139" s="46" t="s">
        <v>237</v>
      </c>
      <c r="G139" s="45"/>
      <c r="H139" s="53" t="s">
        <v>238</v>
      </c>
      <c r="I139" s="45"/>
      <c r="J139" s="48"/>
      <c r="K139" s="48">
        <v>1000763.09</v>
      </c>
      <c r="L139" s="49">
        <f t="shared" si="0"/>
        <v>1252657200.1916203</v>
      </c>
    </row>
    <row r="140" spans="1:14" ht="36" x14ac:dyDescent="0.35">
      <c r="A140" s="1"/>
      <c r="B140" s="15">
        <v>45552</v>
      </c>
      <c r="C140" s="44"/>
      <c r="E140" s="46" t="s">
        <v>239</v>
      </c>
      <c r="F140" s="68" t="s">
        <v>153</v>
      </c>
      <c r="G140" s="45"/>
      <c r="H140" s="46" t="s">
        <v>240</v>
      </c>
      <c r="I140" s="45"/>
      <c r="J140" s="48">
        <v>1779825.2861620001</v>
      </c>
      <c r="K140" s="48"/>
      <c r="L140" s="49">
        <f t="shared" si="0"/>
        <v>1254437025.4777822</v>
      </c>
    </row>
    <row r="141" spans="1:14" ht="36" x14ac:dyDescent="0.35">
      <c r="A141" s="1"/>
      <c r="B141" s="15">
        <v>45553</v>
      </c>
      <c r="C141" s="44">
        <v>3025</v>
      </c>
      <c r="D141" s="45"/>
      <c r="E141" s="46" t="s">
        <v>241</v>
      </c>
      <c r="F141" s="46" t="s">
        <v>242</v>
      </c>
      <c r="G141" s="45"/>
      <c r="H141" s="53" t="s">
        <v>243</v>
      </c>
      <c r="I141" s="45"/>
      <c r="J141" s="48"/>
      <c r="K141" s="48">
        <v>177939.09</v>
      </c>
      <c r="L141" s="49">
        <f t="shared" si="0"/>
        <v>1254259086.3877823</v>
      </c>
    </row>
    <row r="142" spans="1:14" ht="36" x14ac:dyDescent="0.35">
      <c r="A142" s="1"/>
      <c r="B142" s="15">
        <v>45553</v>
      </c>
      <c r="C142" s="44">
        <v>3029</v>
      </c>
      <c r="D142" s="45"/>
      <c r="E142" s="46" t="s">
        <v>204</v>
      </c>
      <c r="F142" s="68" t="s">
        <v>244</v>
      </c>
      <c r="G142" s="45"/>
      <c r="H142" s="53" t="s">
        <v>245</v>
      </c>
      <c r="I142" s="45"/>
      <c r="J142" s="72"/>
      <c r="K142" s="48">
        <v>13530</v>
      </c>
      <c r="L142" s="49">
        <f t="shared" si="0"/>
        <v>1254245556.3877823</v>
      </c>
      <c r="N142" s="73"/>
    </row>
    <row r="143" spans="1:14" ht="36" x14ac:dyDescent="0.35">
      <c r="A143" s="1"/>
      <c r="B143" s="15">
        <v>45553</v>
      </c>
      <c r="C143" s="44">
        <v>3031</v>
      </c>
      <c r="D143" s="45"/>
      <c r="E143" s="58" t="s">
        <v>246</v>
      </c>
      <c r="F143" s="68" t="s">
        <v>247</v>
      </c>
      <c r="G143" s="45"/>
      <c r="H143" s="53" t="s">
        <v>248</v>
      </c>
      <c r="I143" s="45"/>
      <c r="J143" s="72"/>
      <c r="K143" s="48">
        <v>790</v>
      </c>
      <c r="L143" s="49">
        <f t="shared" si="0"/>
        <v>1254244766.3877823</v>
      </c>
    </row>
    <row r="144" spans="1:14" ht="36" x14ac:dyDescent="0.35">
      <c r="A144" s="1"/>
      <c r="B144" s="15">
        <v>45553</v>
      </c>
      <c r="C144" s="44">
        <v>3033</v>
      </c>
      <c r="D144" s="45"/>
      <c r="E144" s="58" t="s">
        <v>249</v>
      </c>
      <c r="F144" s="68" t="s">
        <v>153</v>
      </c>
      <c r="G144" s="45"/>
      <c r="H144" s="53" t="s">
        <v>250</v>
      </c>
      <c r="I144" s="45"/>
      <c r="J144" s="72"/>
      <c r="K144" s="48">
        <v>213860.34</v>
      </c>
      <c r="L144" s="49">
        <f t="shared" si="0"/>
        <v>1254030906.0477824</v>
      </c>
      <c r="N144" s="74"/>
    </row>
    <row r="145" spans="1:14" ht="36" x14ac:dyDescent="0.35">
      <c r="A145" s="1"/>
      <c r="B145" s="15">
        <v>45553</v>
      </c>
      <c r="C145" s="44">
        <v>3039</v>
      </c>
      <c r="D145" s="45"/>
      <c r="E145" s="58" t="s">
        <v>169</v>
      </c>
      <c r="F145" s="46" t="s">
        <v>251</v>
      </c>
      <c r="G145" s="45"/>
      <c r="H145" s="53" t="s">
        <v>252</v>
      </c>
      <c r="I145" s="45"/>
      <c r="J145" s="72"/>
      <c r="K145" s="48">
        <v>36462</v>
      </c>
      <c r="L145" s="49">
        <f t="shared" si="0"/>
        <v>1253994444.0477824</v>
      </c>
      <c r="N145" s="74"/>
    </row>
    <row r="146" spans="1:14" ht="18" x14ac:dyDescent="0.35">
      <c r="A146" s="1"/>
      <c r="B146" s="15">
        <v>45554</v>
      </c>
      <c r="C146" s="44">
        <v>3047</v>
      </c>
      <c r="D146" s="45"/>
      <c r="E146" s="46" t="s">
        <v>123</v>
      </c>
      <c r="F146" s="58" t="s">
        <v>253</v>
      </c>
      <c r="G146" s="45"/>
      <c r="H146" s="53" t="s">
        <v>254</v>
      </c>
      <c r="I146" s="45"/>
      <c r="J146" s="72"/>
      <c r="K146" s="48">
        <v>11800</v>
      </c>
      <c r="L146" s="49">
        <f t="shared" si="0"/>
        <v>1253982644.0477824</v>
      </c>
    </row>
    <row r="147" spans="1:14" ht="36" x14ac:dyDescent="0.35">
      <c r="A147" s="1"/>
      <c r="B147" s="15">
        <v>45554</v>
      </c>
      <c r="C147" s="55">
        <v>3051</v>
      </c>
      <c r="D147" s="56"/>
      <c r="E147" s="57" t="s">
        <v>255</v>
      </c>
      <c r="F147" s="58" t="s">
        <v>256</v>
      </c>
      <c r="G147" s="45"/>
      <c r="H147" s="53" t="s">
        <v>257</v>
      </c>
      <c r="I147" s="45"/>
      <c r="J147" s="72"/>
      <c r="K147" s="48">
        <v>25505.7</v>
      </c>
      <c r="L147" s="49">
        <f t="shared" si="0"/>
        <v>1253957138.3477824</v>
      </c>
    </row>
    <row r="148" spans="1:14" ht="36" x14ac:dyDescent="0.35">
      <c r="A148" s="1"/>
      <c r="B148" s="15">
        <v>45554</v>
      </c>
      <c r="C148" s="55">
        <v>3053</v>
      </c>
      <c r="D148" s="56"/>
      <c r="E148" s="57" t="s">
        <v>258</v>
      </c>
      <c r="F148" s="53" t="s">
        <v>259</v>
      </c>
      <c r="G148" s="45"/>
      <c r="H148" s="53" t="s">
        <v>260</v>
      </c>
      <c r="I148" s="45"/>
      <c r="J148" s="72"/>
      <c r="K148" s="48">
        <v>3510499</v>
      </c>
      <c r="L148" s="49">
        <f t="shared" si="0"/>
        <v>1250446639.3477824</v>
      </c>
    </row>
    <row r="149" spans="1:14" ht="36" x14ac:dyDescent="0.35">
      <c r="A149" s="1"/>
      <c r="B149" s="75" t="s">
        <v>261</v>
      </c>
      <c r="C149" s="55" t="s">
        <v>262</v>
      </c>
      <c r="D149" s="56"/>
      <c r="E149" s="57" t="s">
        <v>175</v>
      </c>
      <c r="F149" s="53" t="s">
        <v>263</v>
      </c>
      <c r="G149" s="45"/>
      <c r="H149" s="53" t="s">
        <v>264</v>
      </c>
      <c r="I149" s="45"/>
      <c r="J149" s="72"/>
      <c r="K149" s="48">
        <v>396586.74</v>
      </c>
      <c r="L149" s="49">
        <f t="shared" si="0"/>
        <v>1250050052.6077824</v>
      </c>
    </row>
    <row r="150" spans="1:14" ht="54" x14ac:dyDescent="0.35">
      <c r="A150" s="1"/>
      <c r="B150" s="75" t="s">
        <v>265</v>
      </c>
      <c r="C150" s="55" t="s">
        <v>266</v>
      </c>
      <c r="D150" s="56"/>
      <c r="E150" s="57" t="s">
        <v>267</v>
      </c>
      <c r="F150" s="53" t="s">
        <v>268</v>
      </c>
      <c r="G150" s="45"/>
      <c r="H150" s="53" t="s">
        <v>269</v>
      </c>
      <c r="I150" s="45"/>
      <c r="J150" s="72"/>
      <c r="K150" s="48">
        <v>4094147.14</v>
      </c>
      <c r="L150" s="49">
        <f>L149+J150-K150</f>
        <v>1245955905.4677823</v>
      </c>
    </row>
    <row r="151" spans="1:14" ht="36" x14ac:dyDescent="0.35">
      <c r="A151" s="1"/>
      <c r="B151" s="75" t="s">
        <v>265</v>
      </c>
      <c r="C151" s="55" t="s">
        <v>270</v>
      </c>
      <c r="D151" s="56"/>
      <c r="E151" s="57" t="s">
        <v>271</v>
      </c>
      <c r="F151" s="53" t="s">
        <v>272</v>
      </c>
      <c r="G151" s="45"/>
      <c r="H151" s="53" t="s">
        <v>273</v>
      </c>
      <c r="I151" s="45"/>
      <c r="J151" s="72"/>
      <c r="K151" s="48">
        <v>217135.55</v>
      </c>
      <c r="L151" s="49">
        <f t="shared" si="0"/>
        <v>1245738769.9177823</v>
      </c>
    </row>
    <row r="152" spans="1:14" ht="36" x14ac:dyDescent="0.35">
      <c r="A152" s="1"/>
      <c r="B152" s="75">
        <v>45555</v>
      </c>
      <c r="C152" s="44"/>
      <c r="D152" s="45"/>
      <c r="E152" s="46" t="s">
        <v>274</v>
      </c>
      <c r="F152" s="68" t="s">
        <v>153</v>
      </c>
      <c r="G152" s="45"/>
      <c r="H152" s="53" t="s">
        <v>275</v>
      </c>
      <c r="I152" s="45"/>
      <c r="J152" s="72">
        <v>2380402.903012</v>
      </c>
      <c r="K152" s="48"/>
      <c r="L152" s="49">
        <f t="shared" si="0"/>
        <v>1248119172.8207943</v>
      </c>
    </row>
    <row r="153" spans="1:14" ht="36" x14ac:dyDescent="0.35">
      <c r="A153" s="1"/>
      <c r="B153" s="75">
        <v>45555</v>
      </c>
      <c r="C153" s="44"/>
      <c r="D153" s="45"/>
      <c r="E153" s="46" t="s">
        <v>276</v>
      </c>
      <c r="F153" s="68" t="s">
        <v>153</v>
      </c>
      <c r="G153" s="45"/>
      <c r="H153" s="53" t="s">
        <v>277</v>
      </c>
      <c r="I153" s="45"/>
      <c r="J153" s="72">
        <v>147234960.21303201</v>
      </c>
      <c r="K153" s="48"/>
      <c r="L153" s="49">
        <f t="shared" si="0"/>
        <v>1395354133.0338264</v>
      </c>
    </row>
    <row r="154" spans="1:14" ht="36" x14ac:dyDescent="0.35">
      <c r="A154" s="1"/>
      <c r="B154" s="15">
        <v>45560</v>
      </c>
      <c r="C154" s="44">
        <v>3096</v>
      </c>
      <c r="D154" s="45"/>
      <c r="E154" s="46" t="s">
        <v>278</v>
      </c>
      <c r="F154" s="58" t="s">
        <v>279</v>
      </c>
      <c r="G154" s="45"/>
      <c r="H154" s="53" t="s">
        <v>280</v>
      </c>
      <c r="I154" s="45"/>
      <c r="J154" s="72"/>
      <c r="K154" s="48">
        <v>682179.07</v>
      </c>
      <c r="L154" s="49">
        <f t="shared" si="0"/>
        <v>1394671953.9638264</v>
      </c>
    </row>
    <row r="155" spans="1:14" ht="36" x14ac:dyDescent="0.35">
      <c r="A155" s="1"/>
      <c r="B155" s="15">
        <v>45560</v>
      </c>
      <c r="C155" s="44">
        <v>3098</v>
      </c>
      <c r="D155" s="45"/>
      <c r="E155" s="45" t="s">
        <v>222</v>
      </c>
      <c r="F155" s="53" t="s">
        <v>153</v>
      </c>
      <c r="G155" s="45"/>
      <c r="H155" s="53" t="s">
        <v>281</v>
      </c>
      <c r="I155" s="45"/>
      <c r="J155" s="72"/>
      <c r="K155" s="48">
        <v>13093500</v>
      </c>
      <c r="L155" s="49">
        <f t="shared" si="0"/>
        <v>1381578453.9638264</v>
      </c>
    </row>
    <row r="156" spans="1:14" ht="54" x14ac:dyDescent="0.35">
      <c r="A156" s="1"/>
      <c r="B156" s="15">
        <v>45561</v>
      </c>
      <c r="C156" s="44">
        <v>3108</v>
      </c>
      <c r="D156" s="45"/>
      <c r="E156" s="58" t="s">
        <v>282</v>
      </c>
      <c r="F156" s="53" t="s">
        <v>283</v>
      </c>
      <c r="G156" s="45"/>
      <c r="H156" s="53" t="s">
        <v>284</v>
      </c>
      <c r="I156" s="45"/>
      <c r="J156" s="72"/>
      <c r="K156" s="48">
        <v>5417859.1600000001</v>
      </c>
      <c r="L156" s="49">
        <f t="shared" si="0"/>
        <v>1376160594.8038263</v>
      </c>
    </row>
    <row r="157" spans="1:14" ht="36" x14ac:dyDescent="0.35">
      <c r="A157" s="1"/>
      <c r="B157" s="15">
        <v>45562</v>
      </c>
      <c r="C157" s="44" t="s">
        <v>285</v>
      </c>
      <c r="D157" s="45"/>
      <c r="E157" s="46" t="s">
        <v>286</v>
      </c>
      <c r="F157" s="46" t="s">
        <v>287</v>
      </c>
      <c r="G157" s="45"/>
      <c r="H157" s="53" t="s">
        <v>288</v>
      </c>
      <c r="I157" s="45"/>
      <c r="J157" s="72"/>
      <c r="K157" s="48">
        <v>7903986.8899999997</v>
      </c>
      <c r="L157" s="49">
        <f t="shared" si="0"/>
        <v>1368256607.9138262</v>
      </c>
    </row>
    <row r="158" spans="1:14" ht="18" x14ac:dyDescent="0.35">
      <c r="A158" s="1"/>
      <c r="B158" s="15">
        <v>45565</v>
      </c>
      <c r="C158" s="44">
        <v>3137</v>
      </c>
      <c r="D158" s="45"/>
      <c r="E158" s="45" t="s">
        <v>123</v>
      </c>
      <c r="F158" s="58" t="s">
        <v>200</v>
      </c>
      <c r="G158" s="45"/>
      <c r="H158" s="53" t="s">
        <v>289</v>
      </c>
      <c r="I158" s="45"/>
      <c r="J158" s="72"/>
      <c r="K158" s="48">
        <v>129800</v>
      </c>
      <c r="L158" s="49">
        <f t="shared" si="0"/>
        <v>1368126807.9138262</v>
      </c>
    </row>
    <row r="159" spans="1:14" ht="18" x14ac:dyDescent="0.35">
      <c r="A159" s="1"/>
      <c r="B159" s="15">
        <v>45565</v>
      </c>
      <c r="C159" s="44">
        <v>3141</v>
      </c>
      <c r="D159" s="44"/>
      <c r="E159" s="45" t="s">
        <v>123</v>
      </c>
      <c r="F159" s="58" t="s">
        <v>253</v>
      </c>
      <c r="G159" s="45"/>
      <c r="H159" s="53" t="s">
        <v>290</v>
      </c>
      <c r="I159" s="45"/>
      <c r="J159" s="48"/>
      <c r="K159" s="48">
        <v>35400</v>
      </c>
      <c r="L159" s="49">
        <f t="shared" si="0"/>
        <v>1368091407.9138262</v>
      </c>
    </row>
    <row r="160" spans="1:14" ht="72" x14ac:dyDescent="0.35">
      <c r="A160" s="1"/>
      <c r="B160" s="15">
        <v>45565</v>
      </c>
      <c r="C160" s="44">
        <v>3144</v>
      </c>
      <c r="D160" s="44"/>
      <c r="E160" s="58" t="s">
        <v>291</v>
      </c>
      <c r="F160" s="58" t="s">
        <v>292</v>
      </c>
      <c r="G160" s="45"/>
      <c r="H160" s="53" t="s">
        <v>293</v>
      </c>
      <c r="I160" s="45"/>
      <c r="J160" s="48"/>
      <c r="K160" s="48">
        <v>102896172.72</v>
      </c>
      <c r="L160" s="49">
        <f t="shared" si="0"/>
        <v>1265195235.1938262</v>
      </c>
    </row>
    <row r="161" spans="1:13" ht="36" x14ac:dyDescent="0.35">
      <c r="A161" s="1"/>
      <c r="B161" s="15">
        <v>45565</v>
      </c>
      <c r="C161" s="44">
        <v>3151</v>
      </c>
      <c r="D161" s="44"/>
      <c r="E161" s="46" t="s">
        <v>294</v>
      </c>
      <c r="F161" s="58" t="s">
        <v>295</v>
      </c>
      <c r="G161" s="45"/>
      <c r="H161" s="53" t="s">
        <v>296</v>
      </c>
      <c r="I161" s="45"/>
      <c r="J161" s="48"/>
      <c r="K161" s="48">
        <v>6368123.9199999999</v>
      </c>
      <c r="L161" s="49">
        <f t="shared" si="0"/>
        <v>1258827111.2738261</v>
      </c>
    </row>
    <row r="162" spans="1:13" ht="36" x14ac:dyDescent="0.35">
      <c r="A162" s="1"/>
      <c r="B162" s="15">
        <v>45565</v>
      </c>
      <c r="C162" s="44">
        <v>3153</v>
      </c>
      <c r="D162" s="44"/>
      <c r="E162" s="46" t="s">
        <v>169</v>
      </c>
      <c r="F162" s="58" t="s">
        <v>170</v>
      </c>
      <c r="G162" s="45"/>
      <c r="H162" s="53" t="s">
        <v>297</v>
      </c>
      <c r="I162" s="45"/>
      <c r="J162" s="48"/>
      <c r="K162" s="48">
        <v>175230</v>
      </c>
      <c r="L162" s="49">
        <f t="shared" si="0"/>
        <v>1258651881.2738261</v>
      </c>
    </row>
    <row r="163" spans="1:13" ht="36" x14ac:dyDescent="0.35">
      <c r="A163" s="1"/>
      <c r="B163" s="15">
        <v>45565</v>
      </c>
      <c r="C163" s="44">
        <v>3157</v>
      </c>
      <c r="D163" s="44"/>
      <c r="E163" s="46" t="s">
        <v>298</v>
      </c>
      <c r="F163" s="58" t="s">
        <v>299</v>
      </c>
      <c r="G163" s="45"/>
      <c r="H163" s="53" t="s">
        <v>300</v>
      </c>
      <c r="I163" s="45"/>
      <c r="J163" s="48"/>
      <c r="K163" s="48">
        <v>10562238.01</v>
      </c>
      <c r="L163" s="49">
        <f t="shared" si="0"/>
        <v>1248089643.2638261</v>
      </c>
    </row>
    <row r="164" spans="1:13" ht="36" x14ac:dyDescent="0.35">
      <c r="A164" s="1"/>
      <c r="B164" s="15">
        <v>45565</v>
      </c>
      <c r="C164" s="44">
        <v>3158</v>
      </c>
      <c r="D164" s="44"/>
      <c r="E164" s="46" t="s">
        <v>301</v>
      </c>
      <c r="F164" s="58" t="s">
        <v>302</v>
      </c>
      <c r="G164" s="45"/>
      <c r="H164" s="53" t="s">
        <v>303</v>
      </c>
      <c r="I164" s="45"/>
      <c r="J164" s="48"/>
      <c r="K164" s="48">
        <v>4571968.8899999997</v>
      </c>
      <c r="L164" s="49">
        <f t="shared" ref="L164:L171" si="1">L163+J164-K164</f>
        <v>1243517674.373826</v>
      </c>
    </row>
    <row r="165" spans="1:13" ht="54" x14ac:dyDescent="0.35">
      <c r="A165" s="1"/>
      <c r="B165" s="15">
        <v>45565</v>
      </c>
      <c r="C165" s="44">
        <v>3162</v>
      </c>
      <c r="D165" s="44"/>
      <c r="E165" s="46" t="s">
        <v>236</v>
      </c>
      <c r="F165" s="58" t="s">
        <v>304</v>
      </c>
      <c r="G165" s="45"/>
      <c r="H165" s="53" t="s">
        <v>305</v>
      </c>
      <c r="I165" s="45"/>
      <c r="J165" s="48"/>
      <c r="K165" s="48">
        <v>6527088.8300000001</v>
      </c>
      <c r="L165" s="49">
        <f t="shared" si="1"/>
        <v>1236990585.5438261</v>
      </c>
    </row>
    <row r="166" spans="1:13" ht="36" x14ac:dyDescent="0.35">
      <c r="A166" s="1"/>
      <c r="B166" s="15">
        <v>45565</v>
      </c>
      <c r="C166" s="44">
        <v>3168</v>
      </c>
      <c r="D166" s="44"/>
      <c r="E166" s="46" t="s">
        <v>294</v>
      </c>
      <c r="F166" s="58" t="s">
        <v>306</v>
      </c>
      <c r="G166" s="45"/>
      <c r="H166" s="53" t="s">
        <v>307</v>
      </c>
      <c r="I166" s="45"/>
      <c r="J166" s="48"/>
      <c r="K166" s="48">
        <v>8737031.6999999993</v>
      </c>
      <c r="L166" s="49">
        <f t="shared" si="1"/>
        <v>1228253553.8438261</v>
      </c>
    </row>
    <row r="167" spans="1:13" ht="36" x14ac:dyDescent="0.35">
      <c r="A167" s="1"/>
      <c r="B167" s="15">
        <v>45565</v>
      </c>
      <c r="C167" s="44">
        <v>3172</v>
      </c>
      <c r="D167" s="44"/>
      <c r="E167" s="46" t="s">
        <v>308</v>
      </c>
      <c r="F167" s="53" t="s">
        <v>309</v>
      </c>
      <c r="G167" s="45"/>
      <c r="H167" s="53" t="s">
        <v>310</v>
      </c>
      <c r="I167" s="45"/>
      <c r="J167" s="48"/>
      <c r="K167" s="48">
        <v>6178481.3200000003</v>
      </c>
      <c r="L167" s="49">
        <f t="shared" si="1"/>
        <v>1222075072.5238261</v>
      </c>
    </row>
    <row r="168" spans="1:13" ht="36" x14ac:dyDescent="0.35">
      <c r="A168" s="1"/>
      <c r="B168" s="15">
        <v>45565</v>
      </c>
      <c r="C168" s="44">
        <v>3176</v>
      </c>
      <c r="D168" s="44"/>
      <c r="E168" s="46" t="s">
        <v>311</v>
      </c>
      <c r="F168" s="53" t="s">
        <v>312</v>
      </c>
      <c r="G168" s="45"/>
      <c r="H168" s="53" t="s">
        <v>313</v>
      </c>
      <c r="I168" s="45"/>
      <c r="J168" s="48"/>
      <c r="K168" s="48">
        <v>4055344</v>
      </c>
      <c r="L168" s="49">
        <f t="shared" si="1"/>
        <v>1218019728.5238261</v>
      </c>
    </row>
    <row r="169" spans="1:13" ht="54" x14ac:dyDescent="0.35">
      <c r="A169" s="1"/>
      <c r="B169" s="15">
        <v>45565</v>
      </c>
      <c r="C169" s="44">
        <v>3181</v>
      </c>
      <c r="D169" s="44"/>
      <c r="E169" s="46" t="s">
        <v>301</v>
      </c>
      <c r="F169" s="58" t="s">
        <v>314</v>
      </c>
      <c r="G169" s="45"/>
      <c r="H169" s="53" t="s">
        <v>315</v>
      </c>
      <c r="I169" s="45"/>
      <c r="J169" s="48"/>
      <c r="K169" s="48">
        <v>2928636.1</v>
      </c>
      <c r="L169" s="49">
        <f t="shared" si="1"/>
        <v>1215091092.4238262</v>
      </c>
    </row>
    <row r="170" spans="1:13" ht="36" x14ac:dyDescent="0.35">
      <c r="A170" s="1"/>
      <c r="B170" s="15">
        <v>45565</v>
      </c>
      <c r="C170" s="44">
        <v>3185</v>
      </c>
      <c r="D170" s="44"/>
      <c r="E170" s="46" t="s">
        <v>316</v>
      </c>
      <c r="F170" s="58" t="s">
        <v>148</v>
      </c>
      <c r="G170" s="45"/>
      <c r="H170" s="53" t="s">
        <v>317</v>
      </c>
      <c r="I170" s="45"/>
      <c r="J170" s="48"/>
      <c r="K170" s="48">
        <v>14654788.810000001</v>
      </c>
      <c r="L170" s="49">
        <f t="shared" si="1"/>
        <v>1200436303.6138263</v>
      </c>
    </row>
    <row r="171" spans="1:13" ht="54" x14ac:dyDescent="0.35">
      <c r="A171" s="1"/>
      <c r="B171" s="15">
        <v>45565</v>
      </c>
      <c r="C171" s="44">
        <v>3189</v>
      </c>
      <c r="D171" s="44"/>
      <c r="E171" s="45" t="s">
        <v>318</v>
      </c>
      <c r="F171" s="58" t="s">
        <v>319</v>
      </c>
      <c r="G171" s="45"/>
      <c r="H171" s="53" t="s">
        <v>320</v>
      </c>
      <c r="I171" s="45"/>
      <c r="J171" s="48"/>
      <c r="K171" s="48">
        <v>2997912.76</v>
      </c>
      <c r="L171" s="49">
        <f t="shared" si="1"/>
        <v>1197438390.8538263</v>
      </c>
    </row>
    <row r="172" spans="1:13" ht="18.75" thickBot="1" x14ac:dyDescent="0.3">
      <c r="B172" s="81" t="s">
        <v>102</v>
      </c>
      <c r="C172" s="81"/>
      <c r="D172" s="81"/>
      <c r="E172" s="81"/>
      <c r="F172" s="81"/>
      <c r="G172" s="81"/>
      <c r="H172" s="81"/>
      <c r="I172" s="76"/>
      <c r="J172" s="77">
        <f>SUM(J98:J171)</f>
        <v>310884600.828412</v>
      </c>
      <c r="K172" s="77">
        <f>SUM(K98:K171)</f>
        <v>259323715.39999995</v>
      </c>
      <c r="L172" s="77">
        <f>+L171</f>
        <v>1197438390.8538263</v>
      </c>
    </row>
    <row r="173" spans="1:13" ht="18.75" thickTop="1" x14ac:dyDescent="0.35">
      <c r="B173" s="1"/>
      <c r="C173" s="1"/>
      <c r="D173" s="1"/>
      <c r="E173" s="1"/>
      <c r="F173" s="1"/>
      <c r="G173" s="1"/>
      <c r="H173" s="1"/>
      <c r="I173" s="1"/>
      <c r="J173" s="4"/>
      <c r="K173" s="4"/>
      <c r="L173" s="1"/>
    </row>
    <row r="174" spans="1:13" ht="18" x14ac:dyDescent="0.35">
      <c r="B174" s="1"/>
      <c r="C174" s="1"/>
      <c r="D174" s="1"/>
      <c r="E174" s="1"/>
      <c r="F174" s="1"/>
      <c r="G174" s="1"/>
      <c r="H174" s="1"/>
      <c r="I174" s="1"/>
      <c r="J174" s="4"/>
      <c r="L174" s="1"/>
      <c r="M174" s="4"/>
    </row>
    <row r="175" spans="1:13" ht="18" x14ac:dyDescent="0.35">
      <c r="B175" s="1"/>
      <c r="E175" s="1"/>
      <c r="F175" s="1"/>
      <c r="G175" s="1"/>
      <c r="H175" s="1"/>
      <c r="I175" s="1"/>
      <c r="J175" s="4"/>
      <c r="M175" s="4"/>
    </row>
    <row r="176" spans="1:13" ht="18" x14ac:dyDescent="0.35">
      <c r="B176" s="1"/>
      <c r="C176" s="82" t="s">
        <v>103</v>
      </c>
      <c r="D176" s="82"/>
      <c r="E176" s="82"/>
      <c r="G176" s="1"/>
      <c r="H176" s="36" t="s">
        <v>104</v>
      </c>
      <c r="I176" s="1"/>
      <c r="K176" s="82" t="s">
        <v>104</v>
      </c>
      <c r="L176" s="82"/>
    </row>
    <row r="177" spans="2:14" ht="18" x14ac:dyDescent="0.35">
      <c r="B177" s="1"/>
      <c r="C177" s="83" t="s">
        <v>105</v>
      </c>
      <c r="D177" s="83"/>
      <c r="E177" s="83"/>
      <c r="G177" s="2"/>
      <c r="H177" s="37" t="s">
        <v>106</v>
      </c>
      <c r="I177" s="1"/>
      <c r="J177" s="1"/>
      <c r="K177" s="83" t="s">
        <v>107</v>
      </c>
      <c r="L177" s="83"/>
    </row>
    <row r="178" spans="2:14" ht="18" x14ac:dyDescent="0.35">
      <c r="B178" s="1"/>
      <c r="C178" s="79" t="s">
        <v>108</v>
      </c>
      <c r="D178" s="79"/>
      <c r="E178" s="79"/>
      <c r="G178" s="2"/>
      <c r="H178" s="2" t="s">
        <v>109</v>
      </c>
      <c r="I178" s="1"/>
      <c r="J178" s="1"/>
      <c r="K178" s="79" t="s">
        <v>110</v>
      </c>
      <c r="L178" s="79"/>
    </row>
    <row r="179" spans="2:14" ht="18" x14ac:dyDescent="0.35">
      <c r="B179" s="1"/>
      <c r="C179" s="1"/>
      <c r="D179" s="1"/>
      <c r="E179" s="1"/>
      <c r="F179" s="1"/>
      <c r="G179" s="1"/>
      <c r="H179" s="1"/>
      <c r="I179" s="1"/>
      <c r="J179" s="4"/>
      <c r="K179" s="4"/>
      <c r="L179" s="1"/>
      <c r="N179" s="73"/>
    </row>
    <row r="180" spans="2:14" x14ac:dyDescent="0.25">
      <c r="N180" s="43"/>
    </row>
    <row r="181" spans="2:14" x14ac:dyDescent="0.25">
      <c r="L181" s="43"/>
    </row>
    <row r="182" spans="2:14" x14ac:dyDescent="0.25">
      <c r="K182" s="73"/>
    </row>
    <row r="183" spans="2:14" x14ac:dyDescent="0.25">
      <c r="K183" s="78"/>
    </row>
    <row r="185" spans="2:14" x14ac:dyDescent="0.25">
      <c r="K185" s="73"/>
    </row>
  </sheetData>
  <mergeCells count="22">
    <mergeCell ref="B93:L93"/>
    <mergeCell ref="B1:L1"/>
    <mergeCell ref="B2:L2"/>
    <mergeCell ref="B3:L3"/>
    <mergeCell ref="B4:L4"/>
    <mergeCell ref="B83:H83"/>
    <mergeCell ref="C87:E87"/>
    <mergeCell ref="K87:L87"/>
    <mergeCell ref="C88:E88"/>
    <mergeCell ref="K88:L88"/>
    <mergeCell ref="C89:E89"/>
    <mergeCell ref="K89:L89"/>
    <mergeCell ref="B92:L92"/>
    <mergeCell ref="C178:E178"/>
    <mergeCell ref="K178:L178"/>
    <mergeCell ref="B94:L94"/>
    <mergeCell ref="B95:L95"/>
    <mergeCell ref="B172:H172"/>
    <mergeCell ref="C176:E176"/>
    <mergeCell ref="K176:L176"/>
    <mergeCell ref="C177:E177"/>
    <mergeCell ref="K177:L177"/>
  </mergeCells>
  <pageMargins left="0.70866141732283472" right="0.70866141732283472" top="0.74803149606299213" bottom="0.74803149606299213" header="0.31496062992125984" footer="0.31496062992125984"/>
  <pageSetup paperSize="5" scale="47" orientation="landscape" r:id="rId1"/>
  <rowBreaks count="4" manualBreakCount="4">
    <brk id="89" max="11" man="1"/>
    <brk id="114" max="11" man="1"/>
    <brk id="133" max="11" man="1"/>
    <brk id="154" max="11" man="1"/>
  </rowBreaks>
  <colBreaks count="1" manualBreakCount="1">
    <brk id="12" max="1048575" man="1"/>
  </colBreak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A67197B9F63E4439ECC38305FA8EACE" ma:contentTypeVersion="18" ma:contentTypeDescription="Crear nuevo documento." ma:contentTypeScope="" ma:versionID="90698beef82e3fce4d96fe36480e5208">
  <xsd:schema xmlns:xsd="http://www.w3.org/2001/XMLSchema" xmlns:xs="http://www.w3.org/2001/XMLSchema" xmlns:p="http://schemas.microsoft.com/office/2006/metadata/properties" xmlns:ns2="8dbb31fa-c118-4266-b530-fff03941bcda" xmlns:ns3="de894e15-ba27-4bdb-b4b8-8efc34bc9aed" targetNamespace="http://schemas.microsoft.com/office/2006/metadata/properties" ma:root="true" ma:fieldsID="5d1b8edfaf72ef6542ecf87aa05e61ec" ns2:_="" ns3:_="">
    <xsd:import namespace="8dbb31fa-c118-4266-b530-fff03941bcda"/>
    <xsd:import namespace="de894e15-ba27-4bdb-b4b8-8efc34bc9ae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b31fa-c118-4266-b530-fff03941bcd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5cc83801-0f8f-45ff-b7e9-4730d4be988a}" ma:internalName="TaxCatchAll" ma:showField="CatchAllData" ma:web="8dbb31fa-c118-4266-b530-fff03941bc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894e15-ba27-4bdb-b4b8-8efc34bc9ae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dfed123-6d25-4f8d-9a79-53e780515e3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e894e15-ba27-4bdb-b4b8-8efc34bc9aed">
      <Terms xmlns="http://schemas.microsoft.com/office/infopath/2007/PartnerControls"/>
    </lcf76f155ced4ddcb4097134ff3c332f>
    <TaxCatchAll xmlns="8dbb31fa-c118-4266-b530-fff03941bcd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3FA89E-4F02-450D-BF1A-19D76CFCCC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bb31fa-c118-4266-b530-fff03941bcda"/>
    <ds:schemaRef ds:uri="de894e15-ba27-4bdb-b4b8-8efc34bc9a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9A3360-4035-4898-9CC2-2CFC0F6C9139}">
  <ds:schemaRefs>
    <ds:schemaRef ds:uri="http://schemas.microsoft.com/office/2006/metadata/properties"/>
    <ds:schemaRef ds:uri="http://schemas.microsoft.com/office/infopath/2007/PartnerControls"/>
    <ds:schemaRef ds:uri="de894e15-ba27-4bdb-b4b8-8efc34bc9aed"/>
    <ds:schemaRef ds:uri="8dbb31fa-c118-4266-b530-fff03941bcda"/>
  </ds:schemaRefs>
</ds:datastoreItem>
</file>

<file path=customXml/itemProps3.xml><?xml version="1.0" encoding="utf-8"?>
<ds:datastoreItem xmlns:ds="http://schemas.openxmlformats.org/officeDocument/2006/customXml" ds:itemID="{55EE3AF2-42FD-4CEF-8971-27266DD066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Septiembre 2024</vt:lpstr>
      <vt:lpstr>'Septiembre 2024'!Área_de_impresión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Maggy Villar</dc:creator>
  <cp:lastModifiedBy>Maggy Villar</cp:lastModifiedBy>
  <dcterms:created xsi:type="dcterms:W3CDTF">2024-10-03T12:19:32Z</dcterms:created>
  <dcterms:modified xsi:type="dcterms:W3CDTF">2024-10-08T19:49:58Z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0x010100CA67197B9F63E4439ECC38305FA8EACE</vt:lpwstr>
  </property>
  <property fmtid="{D5CDD505-2E9C-101B-9397-08002B2CF9AE}" pid="3" name="MediaServiceImageTags">
    <vt:lpwstr/>
  </property>
</Properties>
</file>