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48d\AC\Temp\"/>
    </mc:Choice>
  </mc:AlternateContent>
  <xr:revisionPtr revIDLastSave="0" documentId="8_{5445CD11-B523-4382-8B80-0BC06D4D3ED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TEMPORERO JUNIO 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3" l="1"/>
  <c r="I46" i="3"/>
  <c r="J46" i="3"/>
  <c r="K46" i="3"/>
  <c r="L46" i="3"/>
  <c r="M46" i="3"/>
  <c r="N35" i="3"/>
  <c r="O35" i="3"/>
  <c r="N18" i="3"/>
  <c r="O18" i="3"/>
  <c r="N22" i="3"/>
  <c r="O22" i="3"/>
  <c r="N14" i="3"/>
  <c r="O14" i="3"/>
  <c r="N12" i="3"/>
  <c r="O12" i="3"/>
  <c r="N15" i="3"/>
  <c r="O15" i="3"/>
  <c r="N16" i="3"/>
  <c r="O16" i="3"/>
  <c r="N17" i="3"/>
  <c r="O17" i="3"/>
  <c r="N19" i="3"/>
  <c r="O19" i="3"/>
  <c r="N24" i="3"/>
  <c r="O24" i="3"/>
  <c r="N20" i="3"/>
  <c r="O20" i="3"/>
  <c r="N25" i="3"/>
  <c r="O25" i="3"/>
  <c r="N30" i="3"/>
  <c r="O30" i="3"/>
  <c r="N23" i="3"/>
  <c r="O23" i="3"/>
  <c r="N29" i="3"/>
  <c r="O29" i="3"/>
  <c r="N26" i="3"/>
  <c r="O26" i="3"/>
  <c r="N27" i="3"/>
  <c r="O27" i="3"/>
  <c r="N28" i="3"/>
  <c r="O28" i="3"/>
  <c r="N32" i="3"/>
  <c r="O32" i="3"/>
  <c r="N33" i="3"/>
  <c r="O33" i="3"/>
  <c r="N31" i="3"/>
  <c r="O31" i="3"/>
  <c r="N34" i="3"/>
  <c r="O34" i="3"/>
  <c r="N37" i="3"/>
  <c r="O37" i="3"/>
  <c r="N38" i="3"/>
  <c r="O38" i="3"/>
  <c r="N21" i="3"/>
  <c r="O21" i="3"/>
  <c r="N39" i="3"/>
  <c r="O39" i="3"/>
  <c r="N40" i="3"/>
  <c r="O40" i="3"/>
  <c r="N41" i="3"/>
  <c r="O41" i="3"/>
  <c r="N36" i="3"/>
  <c r="O36" i="3"/>
  <c r="N42" i="3"/>
  <c r="O42" i="3"/>
  <c r="N43" i="3"/>
  <c r="O43" i="3"/>
  <c r="N44" i="3"/>
  <c r="O44" i="3"/>
  <c r="N45" i="3"/>
  <c r="O45" i="3"/>
  <c r="N13" i="3"/>
  <c r="O13" i="3"/>
  <c r="N46" i="3"/>
</calcChain>
</file>

<file path=xl/sharedStrings.xml><?xml version="1.0" encoding="utf-8"?>
<sst xmlns="http://schemas.openxmlformats.org/spreadsheetml/2006/main" count="223" uniqueCount="92">
  <si>
    <t>Dirección de Recursos Humanos</t>
  </si>
  <si>
    <t>Departamento de Nómina</t>
  </si>
  <si>
    <t>Nómina Personal Temporal</t>
  </si>
  <si>
    <t>Junio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</si>
  <si>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</si>
  <si>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</si>
  <si>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</si>
  <si>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</si>
  <si>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</si>
  <si>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</si>
  <si>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</si>
  <si>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</si>
  <si>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</si>
  <si>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</si>
  <si>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</si>
  <si>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</si>
  <si>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</si>
  <si>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</si>
  <si>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</si>
  <si>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</si>
  <si>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</si>
  <si>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</si>
  <si>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</si>
  <si>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</si>
  <si>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</si>
  <si>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</si>
  <si>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</si>
  <si>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</si>
  <si>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</si>
  <si>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</si>
  <si>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</si>
  <si>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</si>
  <si>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</si>
  <si>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</si>
  <si>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</si>
  <si>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</si>
  <si>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</si>
  <si>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</si>
  <si>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</si>
  <si>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</si>
  <si>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</si>
  <si>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</si>
  <si>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</si>
  <si>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</si>
  <si>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</si>
  <si>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</si>
  <si>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</si>
  <si>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</si>
  <si>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</si>
  <si>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</si>
  <si>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</si>
  <si>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</si>
  <si>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</si>
  <si>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</si>
  <si>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</si>
  <si>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</si>
  <si>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</si>
  <si>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</si>
  <si>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</si>
  <si>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</si>
  <si>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JOSE RAMON ESTEVES NUÑEZ</t>
  </si>
  <si>
    <t>EMIL ALEJANDRO SUAREZ MERCEDES</t>
  </si>
  <si>
    <t>INGENIERO DE DRENAJE</t>
  </si>
  <si>
    <t>GISEL POLANCO PORTES</t>
  </si>
  <si>
    <t>GISELL ESTHER REYES POLANCO</t>
  </si>
  <si>
    <t>LUCIA MERCEDES RODRIGO LOPEZ</t>
  </si>
  <si>
    <t>ANALISTA LEGAL</t>
  </si>
  <si>
    <t>RONIRIS SILVERIO GONZALEZ</t>
  </si>
  <si>
    <t>ANALISTA DE NOMINAS</t>
  </si>
  <si>
    <t>RECURSOS HUMANOS</t>
  </si>
  <si>
    <t>ALISBETH ACOSTA SANTANA</t>
  </si>
  <si>
    <t>INGENIERA CIVIL</t>
  </si>
  <si>
    <t>III</t>
  </si>
  <si>
    <t>DHARIANA MENDEZ MEDINA</t>
  </si>
  <si>
    <t>ANALISTA RECURSOS HUMANOS I</t>
  </si>
  <si>
    <t>CLAUDIA ESTHER VALENZUELA MARTINEZ</t>
  </si>
  <si>
    <t>LUIS MIGUEL PEREZ DIAZ</t>
  </si>
  <si>
    <t>INGENIERO</t>
  </si>
  <si>
    <t>BERTINA ALCIRA PELLERANO LUPERON</t>
  </si>
  <si>
    <t xml:space="preserve">ANALISTA DE COMPRAS Y CONTRATACIONES </t>
  </si>
  <si>
    <t>ANEUDY HERNANDEZ LEYBA</t>
  </si>
  <si>
    <t>PARALEGAL</t>
  </si>
  <si>
    <t>JOHANNY MARIA GOMEZ SANCHEZ</t>
  </si>
  <si>
    <t>TECNICO CONTABILIDAD</t>
  </si>
  <si>
    <t>JEAN CARLOS ADAMES DEL POZO</t>
  </si>
  <si>
    <t>TECNICO DE RECURSOS HUMANOS</t>
  </si>
  <si>
    <t>JUAN CRISTIAN MONTAÑO MAÑON</t>
  </si>
  <si>
    <t>TECNICO INGENIERIA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</si>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</sst>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3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1" fillId="5" borderId="10" xfId="0" applyFont="1" applyFill="1" applyBorder="1" applyAlignment="1">
      <alignment horizontal="center" wrapText="1"/>
    </xf>
    <xf numFmtId="0" fontId="12" fillId="0" borderId="11" xfId="0" applyFont="1" applyBorder="1" applyAlignment="1">
      <alignment wrapText="1"/>
    </xf>
    <xf numFmtId="0" fontId="12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581025</xdr:colOff>
      <xdr:row>9</xdr:row>
      <xdr:rowOff>9525</xdr:rowOff>
    </xdr:to>
    <xdr:pic>
      <xdr:nvPicPr>
        <xdr:cNvPr id="2326" name="1 Imagen">
          <a:extLst>
            <a:ext uri="{FF2B5EF4-FFF2-40B4-BE49-F238E27FC236}">
              <a16:creationId xmlns:a16="http://schemas.microsoft.com/office/drawing/2014/main" id="{2A8A38EB-FBDA-358C-714A-C698BD6CE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242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257175</xdr:colOff>
      <xdr:row>9</xdr:row>
      <xdr:rowOff>123825</xdr:rowOff>
    </xdr:to>
    <xdr:pic>
      <xdr:nvPicPr>
        <xdr:cNvPr id="2327" name="Imagen 2">
          <a:extLst>
            <a:ext uri="{FF2B5EF4-FFF2-40B4-BE49-F238E27FC236}">
              <a16:creationId xmlns:a16="http://schemas.microsoft.com/office/drawing/2014/main" id="{743D693E-D943-D0B1-8C06-9C73BD83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266700"/>
          <a:ext cx="14478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95"/>
  <sheetViews>
    <sheetView showGridLines="0" tabSelected="1" zoomScale="90" zoomScaleNormal="90" zoomScaleSheetLayoutView="55" workbookViewId="0">
      <selection activeCell="F34" sqref="F34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3.710937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4.28515625" bestFit="1" customWidth="1"/>
    <col min="11" max="11" width="19.5703125" style="29" customWidth="1"/>
    <col min="12" max="12" width="14.28515625" style="6" bestFit="1" customWidth="1"/>
    <col min="13" max="13" width="14.85546875" style="6" customWidth="1"/>
    <col min="14" max="14" width="15.7109375" style="6" bestFit="1" customWidth="1"/>
    <col min="15" max="15" width="18.140625" style="6" bestFit="1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7"/>
      <c r="C4" s="37"/>
      <c r="D4" s="37"/>
      <c r="E4" s="37"/>
      <c r="F4" s="37"/>
      <c r="G4" s="37"/>
      <c r="H4" s="37"/>
      <c r="I4" s="37"/>
      <c r="J4" s="4"/>
      <c r="K4" s="25"/>
      <c r="L4" s="7"/>
      <c r="M4" s="7"/>
      <c r="N4" s="7"/>
      <c r="O4" s="7"/>
      <c r="P4" s="8"/>
    </row>
    <row r="5" spans="1:192" ht="16.5">
      <c r="B5" s="37" t="s">
        <v>0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8"/>
    </row>
    <row r="6" spans="1:192" s="1" customFormat="1" ht="16.5">
      <c r="A6"/>
      <c r="B6" s="37" t="s">
        <v>1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5.75">
      <c r="A7"/>
      <c r="B7" s="38" t="s">
        <v>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6.5">
      <c r="A8"/>
      <c r="B8" s="39" t="s">
        <v>3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customHeight="1">
      <c r="A9"/>
      <c r="B9" s="2"/>
      <c r="C9" s="2"/>
      <c r="D9" s="2"/>
      <c r="E9" s="2"/>
      <c r="F9" s="2"/>
      <c r="G9" s="2"/>
      <c r="H9" s="2"/>
      <c r="I9" s="2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15.75" thickBot="1">
      <c r="A10"/>
      <c r="B10" s="7"/>
      <c r="C10" s="4"/>
      <c r="D10" s="7"/>
      <c r="E10" s="4"/>
      <c r="F10" s="7"/>
      <c r="G10" s="7"/>
      <c r="H10" s="7"/>
      <c r="I10" s="4"/>
      <c r="J10" s="4"/>
      <c r="K10" s="25"/>
      <c r="L10" s="7"/>
      <c r="M10" s="7"/>
      <c r="N10" s="7"/>
      <c r="O10" s="7"/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 ht="49.5">
      <c r="A11"/>
      <c r="B11" s="10" t="s">
        <v>4</v>
      </c>
      <c r="C11" s="11" t="s">
        <v>5</v>
      </c>
      <c r="D11" s="11" t="s">
        <v>6</v>
      </c>
      <c r="E11" s="12" t="s">
        <v>7</v>
      </c>
      <c r="F11" s="12" t="s">
        <v>8</v>
      </c>
      <c r="G11" s="12" t="s">
        <v>9</v>
      </c>
      <c r="H11" s="13" t="s">
        <v>10</v>
      </c>
      <c r="I11" s="12" t="s">
        <v>11</v>
      </c>
      <c r="J11" s="14" t="s">
        <v>12</v>
      </c>
      <c r="K11" s="26" t="s">
        <v>13</v>
      </c>
      <c r="L11" s="14" t="s">
        <v>14</v>
      </c>
      <c r="M11" s="14" t="s">
        <v>15</v>
      </c>
      <c r="N11" s="14" t="s">
        <v>16</v>
      </c>
      <c r="O11" s="15" t="s">
        <v>17</v>
      </c>
      <c r="P11" s="8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1</v>
      </c>
      <c r="C12" s="22" t="s">
        <v>18</v>
      </c>
      <c r="D12" s="23" t="s">
        <v>19</v>
      </c>
      <c r="E12" s="22" t="s">
        <v>20</v>
      </c>
      <c r="F12" s="23" t="s">
        <v>21</v>
      </c>
      <c r="G12" s="23" t="s">
        <v>22</v>
      </c>
      <c r="H12" s="23" t="s">
        <v>23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>+J12+K12+L12+M12</f>
        <v>32756.62</v>
      </c>
      <c r="O12" s="36">
        <f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2</v>
      </c>
      <c r="C13" s="22" t="s">
        <v>24</v>
      </c>
      <c r="D13" s="23" t="s">
        <v>25</v>
      </c>
      <c r="E13" s="22" t="s">
        <v>26</v>
      </c>
      <c r="F13" s="23" t="s">
        <v>21</v>
      </c>
      <c r="G13" s="23" t="s">
        <v>27</v>
      </c>
      <c r="H13" s="23" t="s">
        <v>23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>+J13+K13+L13+M13</f>
        <v>32756.62</v>
      </c>
      <c r="O13" s="3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3</v>
      </c>
      <c r="C14" s="22" t="s">
        <v>28</v>
      </c>
      <c r="D14" s="23" t="s">
        <v>25</v>
      </c>
      <c r="E14" s="22" t="s">
        <v>29</v>
      </c>
      <c r="F14" s="23" t="s">
        <v>21</v>
      </c>
      <c r="G14" s="23" t="s">
        <v>30</v>
      </c>
      <c r="H14" s="23" t="s">
        <v>23</v>
      </c>
      <c r="I14" s="24">
        <v>150000</v>
      </c>
      <c r="J14" s="24">
        <v>4305</v>
      </c>
      <c r="K14" s="31">
        <v>23866.62</v>
      </c>
      <c r="L14" s="31">
        <v>4560</v>
      </c>
      <c r="M14" s="31">
        <v>25</v>
      </c>
      <c r="N14" s="31">
        <f>+J14+K14+L14+M14</f>
        <v>32756.62</v>
      </c>
      <c r="O14" s="36">
        <f>+I14-N14</f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4</v>
      </c>
      <c r="C15" s="22" t="s">
        <v>31</v>
      </c>
      <c r="D15" s="23" t="s">
        <v>19</v>
      </c>
      <c r="E15" s="22" t="s">
        <v>32</v>
      </c>
      <c r="F15" s="23" t="s">
        <v>21</v>
      </c>
      <c r="G15" s="23" t="s">
        <v>33</v>
      </c>
      <c r="H15" s="23" t="s">
        <v>23</v>
      </c>
      <c r="I15" s="24">
        <v>136000</v>
      </c>
      <c r="J15" s="24">
        <v>3903.2</v>
      </c>
      <c r="K15" s="31">
        <v>20573.47</v>
      </c>
      <c r="L15" s="31">
        <v>4134.3999999999996</v>
      </c>
      <c r="M15" s="31">
        <v>25</v>
      </c>
      <c r="N15" s="31">
        <f t="shared" ref="N15:N45" si="0">+J15+K15+L15+M15</f>
        <v>28636.07</v>
      </c>
      <c r="O15" s="36">
        <f t="shared" ref="O15:O45" si="1">+I15-N15</f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5</v>
      </c>
      <c r="C16" s="22" t="s">
        <v>34</v>
      </c>
      <c r="D16" s="23" t="s">
        <v>25</v>
      </c>
      <c r="E16" s="22" t="s">
        <v>35</v>
      </c>
      <c r="F16" s="23" t="s">
        <v>21</v>
      </c>
      <c r="G16" s="23" t="s">
        <v>33</v>
      </c>
      <c r="H16" s="23" t="s">
        <v>23</v>
      </c>
      <c r="I16" s="24">
        <v>95000</v>
      </c>
      <c r="J16" s="24">
        <v>2726.5</v>
      </c>
      <c r="K16" s="31">
        <v>10929.24</v>
      </c>
      <c r="L16" s="31">
        <v>2888</v>
      </c>
      <c r="M16" s="31">
        <v>25</v>
      </c>
      <c r="N16" s="31">
        <f t="shared" si="0"/>
        <v>16568.739999999998</v>
      </c>
      <c r="O16" s="36">
        <f t="shared" si="1"/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6</v>
      </c>
      <c r="C17" s="22" t="s">
        <v>36</v>
      </c>
      <c r="D17" s="23" t="s">
        <v>19</v>
      </c>
      <c r="E17" s="22" t="s">
        <v>37</v>
      </c>
      <c r="F17" s="23" t="s">
        <v>21</v>
      </c>
      <c r="G17" s="23" t="s">
        <v>22</v>
      </c>
      <c r="H17" s="23" t="s">
        <v>23</v>
      </c>
      <c r="I17" s="24">
        <v>90000</v>
      </c>
      <c r="J17" s="24">
        <v>2583</v>
      </c>
      <c r="K17" s="31">
        <v>9078.06</v>
      </c>
      <c r="L17" s="31">
        <v>2736</v>
      </c>
      <c r="M17" s="31">
        <v>2725.24</v>
      </c>
      <c r="N17" s="31">
        <f t="shared" si="0"/>
        <v>17122.3</v>
      </c>
      <c r="O17" s="36">
        <f t="shared" si="1"/>
        <v>72877.7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7</v>
      </c>
      <c r="C18" s="22" t="s">
        <v>38</v>
      </c>
      <c r="D18" s="23" t="s">
        <v>25</v>
      </c>
      <c r="E18" s="22" t="s">
        <v>39</v>
      </c>
      <c r="F18" s="23" t="s">
        <v>21</v>
      </c>
      <c r="G18" s="23" t="s">
        <v>33</v>
      </c>
      <c r="H18" s="23" t="s">
        <v>23</v>
      </c>
      <c r="I18" s="24">
        <v>82000</v>
      </c>
      <c r="J18" s="24">
        <v>2353.4</v>
      </c>
      <c r="K18" s="31">
        <v>7871.32</v>
      </c>
      <c r="L18" s="31">
        <v>2492.8000000000002</v>
      </c>
      <c r="M18" s="31">
        <v>25</v>
      </c>
      <c r="N18" s="31">
        <f t="shared" si="0"/>
        <v>12742.52</v>
      </c>
      <c r="O18" s="36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8</v>
      </c>
      <c r="C19" s="22" t="s">
        <v>40</v>
      </c>
      <c r="D19" s="23" t="s">
        <v>25</v>
      </c>
      <c r="E19" s="22" t="s">
        <v>41</v>
      </c>
      <c r="F19" s="23" t="s">
        <v>42</v>
      </c>
      <c r="G19" s="23" t="s">
        <v>33</v>
      </c>
      <c r="H19" s="23" t="s">
        <v>23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>+J19+K19+L19+M19</f>
        <v>9530.48</v>
      </c>
      <c r="O19" s="36">
        <f>+I19-N19</f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9</v>
      </c>
      <c r="C20" s="22" t="s">
        <v>43</v>
      </c>
      <c r="D20" s="23" t="s">
        <v>19</v>
      </c>
      <c r="E20" s="22" t="s">
        <v>44</v>
      </c>
      <c r="F20" s="23" t="s">
        <v>42</v>
      </c>
      <c r="G20" s="23" t="s">
        <v>30</v>
      </c>
      <c r="H20" s="23" t="s">
        <v>23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10</v>
      </c>
      <c r="C21" s="22" t="s">
        <v>45</v>
      </c>
      <c r="D21" s="23" t="s">
        <v>19</v>
      </c>
      <c r="E21" s="22" t="s">
        <v>46</v>
      </c>
      <c r="F21" s="23" t="s">
        <v>21</v>
      </c>
      <c r="G21" s="23" t="s">
        <v>47</v>
      </c>
      <c r="H21" s="23" t="s">
        <v>23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>+J21+K21+L21+M21</f>
        <v>9530.48</v>
      </c>
      <c r="O21" s="36">
        <f>+I21-N21</f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11</v>
      </c>
      <c r="C22" s="22" t="s">
        <v>48</v>
      </c>
      <c r="D22" s="23" t="s">
        <v>19</v>
      </c>
      <c r="E22" s="22" t="s">
        <v>49</v>
      </c>
      <c r="F22" s="23" t="s">
        <v>42</v>
      </c>
      <c r="G22" s="23" t="s">
        <v>22</v>
      </c>
      <c r="H22" s="23" t="s">
        <v>23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 t="shared" si="0"/>
        <v>9530.48</v>
      </c>
      <c r="O22" s="36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12</v>
      </c>
      <c r="C23" s="22" t="s">
        <v>50</v>
      </c>
      <c r="D23" s="23" t="s">
        <v>25</v>
      </c>
      <c r="E23" s="22" t="s">
        <v>51</v>
      </c>
      <c r="F23" s="23" t="s">
        <v>42</v>
      </c>
      <c r="G23" s="23" t="s">
        <v>30</v>
      </c>
      <c r="H23" s="23" t="s">
        <v>23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>+J23+K23+L23+M23</f>
        <v>9530.48</v>
      </c>
      <c r="O23" s="3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13</v>
      </c>
      <c r="C24" s="22" t="s">
        <v>52</v>
      </c>
      <c r="D24" s="23" t="s">
        <v>19</v>
      </c>
      <c r="E24" s="22" t="s">
        <v>53</v>
      </c>
      <c r="F24" s="23" t="s">
        <v>42</v>
      </c>
      <c r="G24" s="23" t="s">
        <v>30</v>
      </c>
      <c r="H24" s="23" t="s">
        <v>23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14</v>
      </c>
      <c r="C25" s="22" t="s">
        <v>54</v>
      </c>
      <c r="D25" s="23" t="s">
        <v>19</v>
      </c>
      <c r="E25" s="22" t="s">
        <v>44</v>
      </c>
      <c r="F25" s="23" t="s">
        <v>42</v>
      </c>
      <c r="G25" s="23" t="s">
        <v>30</v>
      </c>
      <c r="H25" s="23" t="s">
        <v>23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 t="shared" si="0"/>
        <v>9530.48</v>
      </c>
      <c r="O25" s="3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15</v>
      </c>
      <c r="C26" s="22" t="s">
        <v>55</v>
      </c>
      <c r="D26" s="23" t="s">
        <v>25</v>
      </c>
      <c r="E26" s="22" t="s">
        <v>56</v>
      </c>
      <c r="F26" s="23" t="s">
        <v>42</v>
      </c>
      <c r="G26" s="23" t="s">
        <v>30</v>
      </c>
      <c r="H26" s="23" t="s">
        <v>23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>+J26+K26+L26+M26</f>
        <v>9530.48</v>
      </c>
      <c r="O26" s="36">
        <f>+I26-N26</f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16</v>
      </c>
      <c r="C27" s="22" t="s">
        <v>57</v>
      </c>
      <c r="D27" s="23" t="s">
        <v>25</v>
      </c>
      <c r="E27" s="22" t="s">
        <v>56</v>
      </c>
      <c r="F27" s="23" t="s">
        <v>42</v>
      </c>
      <c r="G27" s="23" t="s">
        <v>30</v>
      </c>
      <c r="H27" s="23" t="s">
        <v>23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>+J27+K27+L27+M27</f>
        <v>9530.48</v>
      </c>
      <c r="O27" s="36">
        <f>+I27-N27</f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17</v>
      </c>
      <c r="C28" s="22" t="s">
        <v>58</v>
      </c>
      <c r="D28" s="23" t="s">
        <v>25</v>
      </c>
      <c r="E28" s="22" t="s">
        <v>56</v>
      </c>
      <c r="F28" s="23" t="s">
        <v>42</v>
      </c>
      <c r="G28" s="23" t="s">
        <v>30</v>
      </c>
      <c r="H28" s="23" t="s">
        <v>23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>+J28+K28+L28+M28</f>
        <v>9530.48</v>
      </c>
      <c r="O28" s="36">
        <f>+I28-N28</f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18</v>
      </c>
      <c r="C29" s="22" t="s">
        <v>59</v>
      </c>
      <c r="D29" s="23" t="s">
        <v>25</v>
      </c>
      <c r="E29" s="22" t="s">
        <v>51</v>
      </c>
      <c r="F29" s="23" t="s">
        <v>42</v>
      </c>
      <c r="G29" s="23" t="s">
        <v>30</v>
      </c>
      <c r="H29" s="23" t="s">
        <v>23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>+J29+K29+L29+M29</f>
        <v>9530.48</v>
      </c>
      <c r="O29" s="36">
        <f>+I29-N29</f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19</v>
      </c>
      <c r="C30" s="22" t="s">
        <v>60</v>
      </c>
      <c r="D30" s="23" t="s">
        <v>25</v>
      </c>
      <c r="E30" s="22" t="s">
        <v>44</v>
      </c>
      <c r="F30" s="23" t="s">
        <v>42</v>
      </c>
      <c r="G30" s="23" t="s">
        <v>30</v>
      </c>
      <c r="H30" s="23" t="s">
        <v>23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20</v>
      </c>
      <c r="C31" s="22" t="s">
        <v>61</v>
      </c>
      <c r="D31" s="23" t="s">
        <v>25</v>
      </c>
      <c r="E31" s="22" t="s">
        <v>62</v>
      </c>
      <c r="F31" s="23" t="s">
        <v>42</v>
      </c>
      <c r="G31" s="23" t="s">
        <v>30</v>
      </c>
      <c r="H31" s="23" t="s">
        <v>23</v>
      </c>
      <c r="I31" s="24">
        <v>60000</v>
      </c>
      <c r="J31" s="24">
        <v>1722</v>
      </c>
      <c r="K31" s="31">
        <v>3216.65</v>
      </c>
      <c r="L31" s="31">
        <v>1824</v>
      </c>
      <c r="M31" s="31">
        <v>1375.12</v>
      </c>
      <c r="N31" s="31">
        <f>+J31+K31+L31+M31</f>
        <v>8137.7699999999995</v>
      </c>
      <c r="O31" s="36">
        <f>+I31-N31</f>
        <v>51862.23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21</v>
      </c>
      <c r="C32" s="22" t="s">
        <v>63</v>
      </c>
      <c r="D32" s="23" t="s">
        <v>19</v>
      </c>
      <c r="E32" s="22" t="s">
        <v>41</v>
      </c>
      <c r="F32" s="23" t="s">
        <v>42</v>
      </c>
      <c r="G32" s="23" t="s">
        <v>33</v>
      </c>
      <c r="H32" s="23" t="s">
        <v>23</v>
      </c>
      <c r="I32" s="24">
        <v>60000</v>
      </c>
      <c r="J32" s="24">
        <v>1722</v>
      </c>
      <c r="K32" s="31">
        <v>3486.68</v>
      </c>
      <c r="L32" s="31">
        <v>1824</v>
      </c>
      <c r="M32" s="31">
        <v>25</v>
      </c>
      <c r="N32" s="31">
        <f t="shared" si="0"/>
        <v>7057.68</v>
      </c>
      <c r="O32" s="36">
        <f t="shared" si="1"/>
        <v>52942.32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22</v>
      </c>
      <c r="C33" s="22" t="s">
        <v>64</v>
      </c>
      <c r="D33" s="23" t="s">
        <v>19</v>
      </c>
      <c r="E33" s="22" t="s">
        <v>51</v>
      </c>
      <c r="F33" s="23" t="s">
        <v>42</v>
      </c>
      <c r="G33" s="23" t="s">
        <v>30</v>
      </c>
      <c r="H33" s="23" t="s">
        <v>23</v>
      </c>
      <c r="I33" s="24">
        <v>60000</v>
      </c>
      <c r="J33" s="24">
        <v>1722</v>
      </c>
      <c r="K33" s="31">
        <v>3486.68</v>
      </c>
      <c r="L33" s="31">
        <v>1824</v>
      </c>
      <c r="M33" s="31">
        <v>25</v>
      </c>
      <c r="N33" s="31">
        <f t="shared" si="0"/>
        <v>7057.68</v>
      </c>
      <c r="O33" s="36">
        <f t="shared" si="1"/>
        <v>52942.32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23</v>
      </c>
      <c r="C34" s="22" t="s">
        <v>65</v>
      </c>
      <c r="D34" s="23" t="s">
        <v>19</v>
      </c>
      <c r="E34" s="22" t="s">
        <v>66</v>
      </c>
      <c r="F34" s="23" t="s">
        <v>42</v>
      </c>
      <c r="G34" s="23" t="s">
        <v>22</v>
      </c>
      <c r="H34" s="23" t="s">
        <v>23</v>
      </c>
      <c r="I34" s="24">
        <v>55000</v>
      </c>
      <c r="J34" s="24">
        <v>1578.5</v>
      </c>
      <c r="K34" s="31">
        <v>2559.6799999999998</v>
      </c>
      <c r="L34" s="31">
        <v>1672</v>
      </c>
      <c r="M34" s="31">
        <v>25</v>
      </c>
      <c r="N34" s="31">
        <f t="shared" si="0"/>
        <v>5835.18</v>
      </c>
      <c r="O34" s="36">
        <f t="shared" si="1"/>
        <v>49164.82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24</v>
      </c>
      <c r="C35" s="22" t="s">
        <v>67</v>
      </c>
      <c r="D35" s="23" t="s">
        <v>19</v>
      </c>
      <c r="E35" s="22" t="s">
        <v>68</v>
      </c>
      <c r="F35" s="23" t="s">
        <v>42</v>
      </c>
      <c r="G35" s="23" t="s">
        <v>69</v>
      </c>
      <c r="H35" s="23" t="s">
        <v>23</v>
      </c>
      <c r="I35" s="24">
        <v>55000</v>
      </c>
      <c r="J35" s="24">
        <v>1578.5</v>
      </c>
      <c r="K35" s="31">
        <v>2357.16</v>
      </c>
      <c r="L35" s="31">
        <v>1672</v>
      </c>
      <c r="M35" s="31">
        <v>1375.12</v>
      </c>
      <c r="N35" s="31">
        <f t="shared" si="0"/>
        <v>6982.78</v>
      </c>
      <c r="O35" s="36">
        <f t="shared" si="1"/>
        <v>48017.22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25</v>
      </c>
      <c r="C36" s="22" t="s">
        <v>70</v>
      </c>
      <c r="D36" s="23" t="s">
        <v>19</v>
      </c>
      <c r="E36" s="22" t="s">
        <v>71</v>
      </c>
      <c r="F36" s="23" t="s">
        <v>72</v>
      </c>
      <c r="G36" s="23" t="s">
        <v>30</v>
      </c>
      <c r="H36" s="23" t="s">
        <v>23</v>
      </c>
      <c r="I36" s="24">
        <v>50000</v>
      </c>
      <c r="J36" s="24">
        <v>1435</v>
      </c>
      <c r="K36" s="31">
        <v>1854</v>
      </c>
      <c r="L36" s="31">
        <v>1520</v>
      </c>
      <c r="M36" s="31">
        <v>25</v>
      </c>
      <c r="N36" s="31">
        <f>+J36+K36+L36+M36</f>
        <v>4834</v>
      </c>
      <c r="O36" s="36">
        <f>+I36-N36</f>
        <v>45166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26</v>
      </c>
      <c r="C37" s="22" t="s">
        <v>73</v>
      </c>
      <c r="D37" s="23" t="s">
        <v>19</v>
      </c>
      <c r="E37" s="22" t="s">
        <v>74</v>
      </c>
      <c r="F37" s="23" t="s">
        <v>42</v>
      </c>
      <c r="G37" s="23" t="s">
        <v>69</v>
      </c>
      <c r="H37" s="23" t="s">
        <v>23</v>
      </c>
      <c r="I37" s="24">
        <v>50000</v>
      </c>
      <c r="J37" s="24">
        <v>1435</v>
      </c>
      <c r="K37" s="31">
        <v>1854</v>
      </c>
      <c r="L37" s="31">
        <v>1520</v>
      </c>
      <c r="M37" s="31">
        <v>25</v>
      </c>
      <c r="N37" s="31">
        <f t="shared" si="0"/>
        <v>4834</v>
      </c>
      <c r="O37" s="36">
        <f t="shared" si="1"/>
        <v>45166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27</v>
      </c>
      <c r="C38" s="22" t="s">
        <v>75</v>
      </c>
      <c r="D38" s="23" t="s">
        <v>19</v>
      </c>
      <c r="E38" s="22" t="s">
        <v>44</v>
      </c>
      <c r="F38" s="23" t="s">
        <v>42</v>
      </c>
      <c r="G38" s="23" t="s">
        <v>30</v>
      </c>
      <c r="H38" s="23" t="s">
        <v>23</v>
      </c>
      <c r="I38" s="24">
        <v>50000</v>
      </c>
      <c r="J38" s="24">
        <v>1435</v>
      </c>
      <c r="K38" s="31">
        <v>1854</v>
      </c>
      <c r="L38" s="31">
        <v>1520</v>
      </c>
      <c r="M38" s="31">
        <v>25</v>
      </c>
      <c r="N38" s="31">
        <f t="shared" si="0"/>
        <v>4834</v>
      </c>
      <c r="O38" s="36">
        <f t="shared" si="1"/>
        <v>45166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28</v>
      </c>
      <c r="C39" s="22" t="s">
        <v>76</v>
      </c>
      <c r="D39" s="23" t="s">
        <v>25</v>
      </c>
      <c r="E39" s="22" t="s">
        <v>77</v>
      </c>
      <c r="F39" s="23" t="s">
        <v>42</v>
      </c>
      <c r="G39" s="23" t="s">
        <v>30</v>
      </c>
      <c r="H39" s="23" t="s">
        <v>23</v>
      </c>
      <c r="I39" s="24">
        <v>50000</v>
      </c>
      <c r="J39" s="24">
        <v>1435</v>
      </c>
      <c r="K39" s="31">
        <v>1854</v>
      </c>
      <c r="L39" s="31">
        <v>1520</v>
      </c>
      <c r="M39" s="31">
        <v>25</v>
      </c>
      <c r="N39" s="31">
        <f t="shared" si="0"/>
        <v>4834</v>
      </c>
      <c r="O39" s="36">
        <f t="shared" si="1"/>
        <v>45166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29</v>
      </c>
      <c r="C40" s="22" t="s">
        <v>78</v>
      </c>
      <c r="D40" s="23" t="s">
        <v>19</v>
      </c>
      <c r="E40" s="22" t="s">
        <v>79</v>
      </c>
      <c r="F40" s="23" t="s">
        <v>42</v>
      </c>
      <c r="G40" s="23" t="s">
        <v>33</v>
      </c>
      <c r="H40" s="23" t="s">
        <v>23</v>
      </c>
      <c r="I40" s="24">
        <v>45000</v>
      </c>
      <c r="J40" s="24">
        <v>1291.5</v>
      </c>
      <c r="K40" s="31">
        <v>1148.33</v>
      </c>
      <c r="L40" s="31">
        <v>1368</v>
      </c>
      <c r="M40" s="31">
        <v>25</v>
      </c>
      <c r="N40" s="31">
        <f t="shared" si="0"/>
        <v>3832.83</v>
      </c>
      <c r="O40" s="36">
        <f t="shared" si="1"/>
        <v>41167.17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30</v>
      </c>
      <c r="C41" s="22" t="s">
        <v>80</v>
      </c>
      <c r="D41" s="23" t="s">
        <v>25</v>
      </c>
      <c r="E41" s="22" t="s">
        <v>81</v>
      </c>
      <c r="F41" s="23" t="s">
        <v>72</v>
      </c>
      <c r="G41" s="23" t="s">
        <v>22</v>
      </c>
      <c r="H41" s="23" t="s">
        <v>23</v>
      </c>
      <c r="I41" s="24">
        <v>43000</v>
      </c>
      <c r="J41" s="24">
        <v>1234.0999999999999</v>
      </c>
      <c r="K41" s="31">
        <v>866.06</v>
      </c>
      <c r="L41" s="31">
        <v>1307.2</v>
      </c>
      <c r="M41" s="31">
        <v>25</v>
      </c>
      <c r="N41" s="31">
        <f t="shared" si="0"/>
        <v>3432.3599999999997</v>
      </c>
      <c r="O41" s="36">
        <f t="shared" si="1"/>
        <v>39567.64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31</v>
      </c>
      <c r="C42" s="22" t="s">
        <v>82</v>
      </c>
      <c r="D42" s="23" t="s">
        <v>19</v>
      </c>
      <c r="E42" s="22" t="s">
        <v>83</v>
      </c>
      <c r="F42" s="23" t="s">
        <v>72</v>
      </c>
      <c r="G42" s="23" t="s">
        <v>33</v>
      </c>
      <c r="H42" s="23" t="s">
        <v>23</v>
      </c>
      <c r="I42" s="24">
        <v>40000</v>
      </c>
      <c r="J42" s="24">
        <v>1148</v>
      </c>
      <c r="K42" s="31">
        <v>442.65</v>
      </c>
      <c r="L42" s="31">
        <v>1216</v>
      </c>
      <c r="M42" s="31">
        <v>25</v>
      </c>
      <c r="N42" s="31">
        <f t="shared" si="0"/>
        <v>2831.65</v>
      </c>
      <c r="O42" s="36">
        <f t="shared" si="1"/>
        <v>37168.35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32</v>
      </c>
      <c r="C43" s="22" t="s">
        <v>84</v>
      </c>
      <c r="D43" s="23" t="s">
        <v>25</v>
      </c>
      <c r="E43" s="22" t="s">
        <v>85</v>
      </c>
      <c r="F43" s="23" t="s">
        <v>72</v>
      </c>
      <c r="G43" s="23" t="s">
        <v>69</v>
      </c>
      <c r="H43" s="23" t="s">
        <v>23</v>
      </c>
      <c r="I43" s="24">
        <v>35000</v>
      </c>
      <c r="J43" s="24">
        <v>1004.5</v>
      </c>
      <c r="K43" s="31">
        <v>0</v>
      </c>
      <c r="L43" s="31">
        <v>1064</v>
      </c>
      <c r="M43" s="31">
        <v>25</v>
      </c>
      <c r="N43" s="31">
        <f t="shared" si="0"/>
        <v>2093.5</v>
      </c>
      <c r="O43" s="36">
        <f t="shared" si="1"/>
        <v>32906.5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33</v>
      </c>
      <c r="C44" s="22" t="s">
        <v>86</v>
      </c>
      <c r="D44" s="23" t="s">
        <v>25</v>
      </c>
      <c r="E44" s="22" t="s">
        <v>87</v>
      </c>
      <c r="F44" s="23" t="s">
        <v>72</v>
      </c>
      <c r="G44" s="23" t="s">
        <v>33</v>
      </c>
      <c r="H44" s="23" t="s">
        <v>23</v>
      </c>
      <c r="I44" s="24">
        <v>30000</v>
      </c>
      <c r="J44" s="24">
        <v>861</v>
      </c>
      <c r="K44" s="31">
        <v>0</v>
      </c>
      <c r="L44" s="31">
        <v>912</v>
      </c>
      <c r="M44" s="31">
        <v>25</v>
      </c>
      <c r="N44" s="31">
        <f t="shared" si="0"/>
        <v>1798</v>
      </c>
      <c r="O44" s="36">
        <f t="shared" si="1"/>
        <v>28202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 ht="15.75" thickBot="1">
      <c r="A45"/>
      <c r="B45" s="30">
        <v>34</v>
      </c>
      <c r="C45" s="32" t="s">
        <v>88</v>
      </c>
      <c r="D45" s="33" t="s">
        <v>25</v>
      </c>
      <c r="E45" s="32" t="s">
        <v>89</v>
      </c>
      <c r="F45" s="33" t="s">
        <v>72</v>
      </c>
      <c r="G45" s="33" t="s">
        <v>90</v>
      </c>
      <c r="H45" s="33" t="s">
        <v>23</v>
      </c>
      <c r="I45" s="35">
        <v>20000</v>
      </c>
      <c r="J45" s="35">
        <v>574</v>
      </c>
      <c r="K45" s="34">
        <v>0</v>
      </c>
      <c r="L45" s="34">
        <v>608</v>
      </c>
      <c r="M45" s="34">
        <v>25</v>
      </c>
      <c r="N45" s="31">
        <f t="shared" si="0"/>
        <v>1207</v>
      </c>
      <c r="O45" s="36">
        <f t="shared" si="1"/>
        <v>18793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8" customFormat="1" ht="35.25" customHeight="1" thickBot="1">
      <c r="A46" s="16"/>
      <c r="B46" s="40" t="s">
        <v>91</v>
      </c>
      <c r="C46" s="41"/>
      <c r="D46" s="41"/>
      <c r="E46" s="41"/>
      <c r="F46" s="41"/>
      <c r="G46" s="41"/>
      <c r="H46" s="42"/>
      <c r="I46" s="19">
        <f t="shared" ref="I46:O46" si="2">SUM(I12:I45)</f>
        <v>2396000</v>
      </c>
      <c r="J46" s="19">
        <f t="shared" si="2"/>
        <v>68765.200000000012</v>
      </c>
      <c r="K46" s="27">
        <f t="shared" si="2"/>
        <v>209453.60000000006</v>
      </c>
      <c r="L46" s="20">
        <f t="shared" si="2"/>
        <v>72838.399999999994</v>
      </c>
      <c r="M46" s="27">
        <f t="shared" si="2"/>
        <v>6250.48</v>
      </c>
      <c r="N46" s="20">
        <f t="shared" si="2"/>
        <v>357307.68000000005</v>
      </c>
      <c r="O46" s="21">
        <f t="shared" si="2"/>
        <v>2038692.3200000003</v>
      </c>
      <c r="P46" s="1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</row>
    <row r="47" spans="1:192">
      <c r="I47" s="5"/>
      <c r="K47" s="28"/>
      <c r="L47" s="9"/>
      <c r="N47" s="9"/>
      <c r="O47" s="9"/>
      <c r="P47" s="8"/>
    </row>
    <row r="48" spans="1:192">
      <c r="I48" s="5"/>
      <c r="K48" s="28"/>
      <c r="L48" s="9"/>
      <c r="N48" s="9"/>
      <c r="O48" s="9"/>
    </row>
    <row r="49" spans="9:15">
      <c r="I49" s="5"/>
      <c r="K49" s="28"/>
      <c r="L49" s="9"/>
      <c r="N49" s="9"/>
      <c r="O49" s="9"/>
    </row>
    <row r="50" spans="9:15">
      <c r="I50" s="5"/>
      <c r="K50" s="28"/>
      <c r="L50" s="9"/>
      <c r="N50" s="9"/>
      <c r="O50" s="9"/>
    </row>
    <row r="51" spans="9:15">
      <c r="I51" s="5"/>
      <c r="K51" s="28"/>
      <c r="L51" s="9"/>
      <c r="N51" s="9"/>
      <c r="O51" s="9"/>
    </row>
    <row r="52" spans="9:15">
      <c r="I52" s="5"/>
      <c r="K52" s="28"/>
      <c r="N52" s="9"/>
      <c r="O52" s="9"/>
    </row>
    <row r="53" spans="9:15">
      <c r="I53" s="5"/>
      <c r="K53" s="28"/>
      <c r="N53" s="9"/>
      <c r="O53" s="9"/>
    </row>
    <row r="54" spans="9:15">
      <c r="I54" s="5"/>
      <c r="K54" s="28"/>
      <c r="N54" s="9"/>
      <c r="O54" s="9"/>
    </row>
    <row r="55" spans="9:15">
      <c r="I55" s="5"/>
      <c r="K55" s="28"/>
      <c r="N55" s="9"/>
      <c r="O55" s="9"/>
    </row>
    <row r="56" spans="9:15">
      <c r="I56" s="5"/>
      <c r="K56" s="28"/>
      <c r="N56" s="9"/>
      <c r="O56" s="9"/>
    </row>
    <row r="57" spans="9:15">
      <c r="I57" s="5"/>
      <c r="K57" s="28"/>
      <c r="N57" s="9"/>
      <c r="O57" s="9"/>
    </row>
    <row r="58" spans="9:15">
      <c r="I58" s="5"/>
      <c r="K58" s="28"/>
      <c r="N58" s="9"/>
      <c r="O58" s="9"/>
    </row>
    <row r="59" spans="9:15">
      <c r="I59" s="5"/>
      <c r="K59" s="28"/>
      <c r="N59" s="9"/>
      <c r="O59" s="9"/>
    </row>
    <row r="60" spans="9:15">
      <c r="I60" s="5"/>
      <c r="K60" s="28"/>
      <c r="N60" s="9"/>
      <c r="O60" s="9"/>
    </row>
    <row r="61" spans="9:15">
      <c r="I61" s="5"/>
      <c r="K61" s="28"/>
      <c r="N61" s="9"/>
      <c r="O61" s="9"/>
    </row>
    <row r="62" spans="9:15">
      <c r="I62" s="5"/>
      <c r="K62" s="28"/>
      <c r="N62" s="9"/>
      <c r="O62" s="9"/>
    </row>
    <row r="63" spans="9:15">
      <c r="I63" s="5"/>
      <c r="K63" s="28"/>
      <c r="N63" s="9"/>
      <c r="O63" s="9"/>
    </row>
    <row r="64" spans="9:15">
      <c r="I64" s="5"/>
      <c r="K64" s="28"/>
      <c r="N64" s="9"/>
      <c r="O64" s="9"/>
    </row>
    <row r="65" spans="9:15">
      <c r="I65" s="5"/>
      <c r="K65" s="28"/>
      <c r="N65" s="9"/>
      <c r="O65" s="9"/>
    </row>
    <row r="66" spans="9:15">
      <c r="I66" s="5"/>
      <c r="K66" s="28"/>
      <c r="N66" s="9"/>
      <c r="O66" s="9"/>
    </row>
    <row r="67" spans="9:15">
      <c r="I67" s="5"/>
      <c r="K67" s="28"/>
      <c r="N67" s="9"/>
      <c r="O67" s="9"/>
    </row>
    <row r="68" spans="9:15">
      <c r="I68" s="5"/>
      <c r="K68" s="28"/>
      <c r="N68" s="9"/>
      <c r="O68" s="9"/>
    </row>
    <row r="69" spans="9:15">
      <c r="I69" s="5"/>
      <c r="K69" s="28"/>
      <c r="M69" s="9"/>
      <c r="N69" s="9"/>
      <c r="O69" s="9"/>
    </row>
    <row r="70" spans="9:15">
      <c r="I70" s="5"/>
      <c r="K70" s="28"/>
      <c r="N70" s="9"/>
      <c r="O70" s="9"/>
    </row>
    <row r="71" spans="9:15">
      <c r="I71" s="5"/>
      <c r="K71" s="28"/>
      <c r="N71" s="9"/>
      <c r="O71" s="9"/>
    </row>
    <row r="72" spans="9:15">
      <c r="I72" s="5"/>
      <c r="K72" s="28"/>
      <c r="N72" s="9"/>
      <c r="O72" s="9"/>
    </row>
    <row r="73" spans="9:15">
      <c r="I73" s="5"/>
      <c r="K73" s="28"/>
      <c r="N73" s="9"/>
      <c r="O73" s="9"/>
    </row>
    <row r="74" spans="9:15">
      <c r="I74" s="5"/>
      <c r="K74" s="28"/>
      <c r="N74" s="9"/>
      <c r="O74" s="9"/>
    </row>
    <row r="75" spans="9:15">
      <c r="I75" s="5"/>
      <c r="K75" s="28"/>
      <c r="N75" s="9"/>
      <c r="O75" s="9"/>
    </row>
    <row r="76" spans="9:15">
      <c r="I76" s="5"/>
      <c r="K76" s="28"/>
      <c r="N76" s="9"/>
      <c r="O76" s="9"/>
    </row>
    <row r="77" spans="9:15">
      <c r="I77" s="5"/>
      <c r="K77" s="28"/>
      <c r="N77" s="9"/>
      <c r="O77" s="9"/>
    </row>
    <row r="78" spans="9:15">
      <c r="I78" s="5"/>
      <c r="K78" s="28"/>
      <c r="M78" s="9"/>
      <c r="N78" s="9"/>
      <c r="O78" s="9"/>
    </row>
    <row r="79" spans="9:15">
      <c r="I79" s="5"/>
      <c r="K79" s="28"/>
      <c r="N79" s="9"/>
      <c r="O79" s="9"/>
    </row>
    <row r="80" spans="9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O91" s="9"/>
    </row>
    <row r="92" spans="9:15">
      <c r="K92" s="28"/>
    </row>
    <row r="93" spans="9:15">
      <c r="K93" s="28"/>
    </row>
    <row r="94" spans="9:15">
      <c r="I94" s="5"/>
      <c r="J94" s="5"/>
      <c r="K94" s="28"/>
      <c r="L94" s="9"/>
      <c r="M94" s="9"/>
      <c r="N94" s="9"/>
      <c r="O94" s="9"/>
    </row>
    <row r="95" spans="9:15">
      <c r="K95" s="28"/>
    </row>
  </sheetData>
  <mergeCells count="6">
    <mergeCell ref="B46:H46"/>
    <mergeCell ref="B4:I4"/>
    <mergeCell ref="B5:O5"/>
    <mergeCell ref="B6:O6"/>
    <mergeCell ref="B7:O7"/>
    <mergeCell ref="B8:O8"/>
  </mergeCells>
  <pageMargins left="0.7" right="0.7" top="0.75" bottom="0.75" header="0.3" footer="0.3"/>
  <pageSetup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