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34d\AC\Temp\"/>
    </mc:Choice>
  </mc:AlternateContent>
  <xr:revisionPtr revIDLastSave="0" documentId="8_{0C0852F6-5E42-429F-8466-419AAD9BA9A7}" xr6:coauthVersionLast="47" xr6:coauthVersionMax="47" xr10:uidLastSave="{00000000-0000-0000-0000-000000000000}"/>
  <bookViews>
    <workbookView xWindow="-60" yWindow="-60" windowWidth="15480" windowHeight="11640" firstSheet="2" activeTab="2" xr2:uid="{00000000-000D-0000-FFFF-FFFF00000000}"/>
  </bookViews>
  <sheets>
    <sheet name="NOMINA MILITAR ABRIL 2022" sheetId="8" r:id="rId1"/>
    <sheet name="NOMINA PROBATORIO MAYO 2022 " sheetId="6" r:id="rId2"/>
    <sheet name="NOMINA TEMPORERO MAYO  2022" sheetId="3" r:id="rId3"/>
  </sheets>
  <definedNames>
    <definedName name="_xlnm._FilterDatabase" localSheetId="1" hidden="1">#N/A</definedName>
    <definedName name="_xlnm._FilterDatabase" localSheetId="2" hidden="1">#N/A</definedName>
    <definedName name="_xlnm.Print_Area" localSheetId="1">#N/A</definedName>
    <definedName name="_xlnm.Print_Area" localSheetId="2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7" i="3" l="1"/>
  <c r="L47" i="3"/>
  <c r="K47" i="3"/>
  <c r="J47" i="3"/>
  <c r="I47" i="3"/>
  <c r="N34" i="3"/>
  <c r="O34" i="3"/>
  <c r="N18" i="3"/>
  <c r="O18" i="3"/>
  <c r="N19" i="3"/>
  <c r="O19" i="3"/>
  <c r="N13" i="3"/>
  <c r="O13" i="3"/>
  <c r="N14" i="3"/>
  <c r="O14" i="3"/>
  <c r="N15" i="3"/>
  <c r="O15" i="3"/>
  <c r="N16" i="3"/>
  <c r="O16" i="3"/>
  <c r="N17" i="3"/>
  <c r="O17" i="3"/>
  <c r="N20" i="3"/>
  <c r="O20" i="3"/>
  <c r="N21" i="3"/>
  <c r="O21" i="3"/>
  <c r="N22" i="3"/>
  <c r="O22" i="3"/>
  <c r="N23" i="3"/>
  <c r="O23" i="3"/>
  <c r="N24" i="3"/>
  <c r="O24" i="3"/>
  <c r="N25" i="3"/>
  <c r="O25" i="3"/>
  <c r="N26" i="3"/>
  <c r="O26" i="3"/>
  <c r="N27" i="3"/>
  <c r="O27" i="3"/>
  <c r="N28" i="3"/>
  <c r="O28" i="3"/>
  <c r="N29" i="3"/>
  <c r="O29" i="3"/>
  <c r="N30" i="3"/>
  <c r="O30" i="3"/>
  <c r="N31" i="3"/>
  <c r="O31" i="3"/>
  <c r="N32" i="3"/>
  <c r="O32" i="3"/>
  <c r="N33" i="3"/>
  <c r="O33" i="3"/>
  <c r="N35" i="3"/>
  <c r="O35" i="3"/>
  <c r="N36" i="3"/>
  <c r="O36" i="3"/>
  <c r="N37" i="3"/>
  <c r="O37" i="3"/>
  <c r="N38" i="3"/>
  <c r="O38" i="3"/>
  <c r="N39" i="3"/>
  <c r="O39" i="3"/>
  <c r="N40" i="3"/>
  <c r="O40" i="3"/>
  <c r="N41" i="3"/>
  <c r="O41" i="3"/>
  <c r="N42" i="3"/>
  <c r="O42" i="3"/>
  <c r="N43" i="3"/>
  <c r="O43" i="3"/>
  <c r="N44" i="3"/>
  <c r="O44" i="3"/>
  <c r="N45" i="3"/>
  <c r="O45" i="3"/>
  <c r="N46" i="3"/>
  <c r="O46" i="3"/>
  <c r="N12" i="3"/>
  <c r="O12" i="3"/>
  <c r="O14" i="8"/>
  <c r="N14" i="8"/>
  <c r="M14" i="8"/>
  <c r="L14" i="8"/>
  <c r="K14" i="8"/>
  <c r="J14" i="8"/>
  <c r="I14" i="8"/>
  <c r="N47" i="3"/>
  <c r="O47" i="3"/>
</calcChain>
</file>

<file path=xl/sharedStrings.xml><?xml version="1.0" encoding="utf-8"?>
<sst xmlns="http://schemas.openxmlformats.org/spreadsheetml/2006/main" count="279" uniqueCount="102">
  <si>
    <t>Dirección de Recursos Humanos</t>
  </si>
  <si>
    <t>Departamento de Nómina</t>
  </si>
  <si>
    <t>Nómina Personal Vigilancia</t>
  </si>
  <si>
    <t>Abril  2022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</si>
  <si>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</si>
  <si>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</si>
  <si>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</si>
  <si>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</si>
  <si>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</si>
  <si>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</si>
  <si>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</si>
  <si>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</si>
  <si>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</si>
  <si>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</si>
  <si>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</si>
  <si>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</si>
  <si>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</si>
  <si>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</si>
  <si>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MIGUEL ANGEL ARTILES BAEZ</t>
  </si>
  <si>
    <t>M</t>
  </si>
  <si>
    <t>SEGURIDAD MILITAR</t>
  </si>
  <si>
    <t>N/A</t>
  </si>
  <si>
    <t>LUIS ALEXANDER VILLAR AQUINO</t>
  </si>
  <si>
    <t xml:space="preserve">TOTAL </t>
  </si>
  <si>
    <t>Nómina Personal Probatorio</t>
  </si>
  <si>
    <t>Mayo  2022</t>
  </si>
  <si>
    <t>Nómina Personal Temporal</t>
  </si>
  <si>
    <t>Mayo 2022</t>
  </si>
  <si>
    <t>JOSE LUIS MAÑON JAVIER</t>
  </si>
  <si>
    <t>ENCARGADO (A) FINANCIERO (A)</t>
  </si>
  <si>
    <t>V</t>
  </si>
  <si>
    <t>FINANCIERO</t>
  </si>
  <si>
    <t>TEMPOREROS</t>
  </si>
  <si>
    <t>LUIS OMAR UREÑA PEREZ</t>
  </si>
  <si>
    <t>ENCARGADO DEL DEPARTAMENTO DE INGENIERIA</t>
  </si>
  <si>
    <t>INGENIERIA</t>
  </si>
  <si>
    <t>JOAN CAROLINA ARBAJE BERGES</t>
  </si>
  <si>
    <t>F</t>
  </si>
  <si>
    <t>ENCARGADO DEPARTAMENTO JURIDICO</t>
  </si>
  <si>
    <t>LEGAL</t>
  </si>
  <si>
    <t>NATHALIA VIRGINIA ESPINAL PEREZ</t>
  </si>
  <si>
    <t xml:space="preserve">ENCARGADO (A) ADMINISTRATIVO </t>
  </si>
  <si>
    <t>ADMINISTRATIVO</t>
  </si>
  <si>
    <t xml:space="preserve">FRANCISCO BERNARDINO EUSEBIO DE LA </t>
  </si>
  <si>
    <t>ENCARGADO (A) COMPRAS</t>
  </si>
  <si>
    <t>DORYS ALTAGRACIA NUÑEZ FELIZ</t>
  </si>
  <si>
    <t>ENCARGADO (A) SECCION JURIDICA</t>
  </si>
  <si>
    <t xml:space="preserve">ALCEDO GUARIONEX BATISTA GIL </t>
  </si>
  <si>
    <t>ENC. DE SERVICIOS GENERALES</t>
  </si>
  <si>
    <t>LAURA MARIA JEREZ PICHARDO</t>
  </si>
  <si>
    <t>ABOGADO (A) II</t>
  </si>
  <si>
    <t>IV</t>
  </si>
  <si>
    <t>CRISTIAN GARCIA MONTILLA</t>
  </si>
  <si>
    <t>ANALISTA COMPRAS</t>
  </si>
  <si>
    <t>JENNY JOANNY VASQUEZ CASTRO</t>
  </si>
  <si>
    <t>ANALISTA PROYECTOS</t>
  </si>
  <si>
    <t>ISABEL POZO PICHARDO</t>
  </si>
  <si>
    <t>ARQUITECTO (A)</t>
  </si>
  <si>
    <t>YAHAIRA ROXANNA GUERRA BRITO</t>
  </si>
  <si>
    <t>JOSE RAMON ESTEVES NUÑEZ</t>
  </si>
  <si>
    <t>RENE AUGUSTO FELIZ SEGURA</t>
  </si>
  <si>
    <t>INGENIERO CIVIL</t>
  </si>
  <si>
    <t>ANTHONY DE JESUS GUZMAN GOMEZ</t>
  </si>
  <si>
    <t>VICTOR MIGUEL TAVAREZ CEDEÑO</t>
  </si>
  <si>
    <t>SUPERVISOR DE OBRAS</t>
  </si>
  <si>
    <t>ERICK ALBERTO ADOLFO ESPAILLAT</t>
  </si>
  <si>
    <t>RODRIGO REYNOSO GARCIA</t>
  </si>
  <si>
    <t>GISEL POLANCO PORTES</t>
  </si>
  <si>
    <t>GISELL ESTHER REYES POLANCO</t>
  </si>
  <si>
    <t>EMIL ALEJANDRO SUAREZ MERCEDES</t>
  </si>
  <si>
    <t>INGENIERO DE DRENAJE</t>
  </si>
  <si>
    <t>LUCIA MERCEDES RODRIGO LOPEZ</t>
  </si>
  <si>
    <t>ANALISTA LEGAL</t>
  </si>
  <si>
    <t>RONIRIS SILVERIO GONZALEZ</t>
  </si>
  <si>
    <t>ANALISTA DE NOMINAS</t>
  </si>
  <si>
    <t>RECURSOS HUMANOS</t>
  </si>
  <si>
    <t>DHARIANA MENDEZ MEDINA</t>
  </si>
  <si>
    <t>ANALISTA RECURSOS HUMANOS I</t>
  </si>
  <si>
    <t>CLAUDIA ESTHER VALENZUELA MARTINEZ</t>
  </si>
  <si>
    <t>LIZ MARSELL MEJIA MARTINEZ</t>
  </si>
  <si>
    <t>ENC. SECC. DESARROLLO INSTITU</t>
  </si>
  <si>
    <t>PLANIFICACION</t>
  </si>
  <si>
    <t>LUIS MIGUEL PEREZ DIAZ</t>
  </si>
  <si>
    <t>INGENIERO</t>
  </si>
  <si>
    <t>BERTINA ALCIRA PELLERANO LUPERON</t>
  </si>
  <si>
    <t xml:space="preserve">ANALISTA DE COMPRAS Y CONTRATACIONES </t>
  </si>
  <si>
    <t>ANEUDY HERNANDEZ LEYBA</t>
  </si>
  <si>
    <t>PARALEGAL</t>
  </si>
  <si>
    <t>III</t>
  </si>
  <si>
    <t>ALISBETH ACOSTA SANTANA</t>
  </si>
  <si>
    <t>TECNICO INGENIERIA</t>
  </si>
  <si>
    <t>JOAN TOMAS DIAZ HERRERA</t>
  </si>
  <si>
    <t>TECNICO ADMINISTRATIVO</t>
  </si>
  <si>
    <t>JOHANNY MARIA GOMEZ SANCHEZ</t>
  </si>
  <si>
    <t>TECNICO CONTABILIDAD</t>
  </si>
  <si>
    <t>JEAN CARLOS ADAMES DEL POZO</t>
  </si>
  <si>
    <t>TECNICO DE RECURSOS HUMANOS</t>
  </si>
  <si>
    <t>JUAN CRISTIAN MONTAÑO MAÑON</t>
  </si>
  <si>
    <t>BRYAN ANDRES DE LA ROSA GOMEZ</t>
  </si>
  <si>
    <t>SOPORTE TECNICO</t>
  </si>
  <si>
    <t>DIRECCION EJECUTIVA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</si>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</sst>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Book Antiqua"/>
      <family val="1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7" fillId="2" borderId="0" applyNumberFormat="0" applyBorder="0" applyAlignment="0" applyProtection="0"/>
    <xf numFmtId="0" fontId="1" fillId="0" borderId="0"/>
    <xf numFmtId="0" fontId="8" fillId="0" borderId="18" applyNumberFormat="0" applyFill="0" applyAlignment="0" applyProtection="0"/>
  </cellStyleXfs>
  <cellXfs count="72">
    <xf numFmtId="0" fontId="0" fillId="0" borderId="0" xfId="0"/>
    <xf numFmtId="4" fontId="0" fillId="0" borderId="0" xfId="0" applyNumberFormat="1"/>
    <xf numFmtId="0" fontId="0" fillId="0" borderId="1" xfId="0" applyBorder="1"/>
    <xf numFmtId="0" fontId="4" fillId="3" borderId="0" xfId="3" applyFont="1" applyFill="1" applyAlignment="1">
      <alignment horizontal="center"/>
    </xf>
    <xf numFmtId="0" fontId="4" fillId="3" borderId="0" xfId="3" applyFont="1" applyFill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0" fillId="3" borderId="0" xfId="0" applyNumberFormat="1" applyFill="1"/>
    <xf numFmtId="4" fontId="0" fillId="0" borderId="0" xfId="0" applyNumberForma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4" fontId="8" fillId="0" borderId="1" xfId="0" applyNumberFormat="1" applyFont="1" applyBorder="1" applyAlignment="1">
      <alignment horizontal="center"/>
    </xf>
    <xf numFmtId="4" fontId="8" fillId="0" borderId="2" xfId="0" applyNumberFormat="1" applyFont="1" applyBorder="1" applyAlignment="1">
      <alignment horizontal="center"/>
    </xf>
    <xf numFmtId="0" fontId="8" fillId="0" borderId="1" xfId="0" applyFont="1" applyBorder="1" applyAlignment="1">
      <alignment wrapText="1"/>
    </xf>
    <xf numFmtId="4" fontId="8" fillId="0" borderId="1" xfId="0" applyNumberFormat="1" applyFont="1" applyBorder="1"/>
    <xf numFmtId="4" fontId="0" fillId="0" borderId="1" xfId="0" applyNumberFormat="1" applyBorder="1"/>
    <xf numFmtId="49" fontId="2" fillId="4" borderId="3" xfId="3" applyNumberFormat="1" applyFont="1" applyFill="1" applyBorder="1" applyAlignment="1">
      <alignment horizontal="center" wrapText="1"/>
    </xf>
    <xf numFmtId="49" fontId="3" fillId="4" borderId="4" xfId="3" applyNumberFormat="1" applyFont="1" applyFill="1" applyBorder="1" applyAlignment="1">
      <alignment horizontal="center" wrapText="1"/>
    </xf>
    <xf numFmtId="49" fontId="2" fillId="4" borderId="4" xfId="3" applyNumberFormat="1" applyFont="1" applyFill="1" applyBorder="1" applyAlignment="1">
      <alignment horizontal="center" wrapText="1"/>
    </xf>
    <xf numFmtId="49" fontId="9" fillId="4" borderId="4" xfId="0" applyNumberFormat="1" applyFont="1" applyFill="1" applyBorder="1" applyAlignment="1">
      <alignment horizontal="center" wrapText="1"/>
    </xf>
    <xf numFmtId="0" fontId="2" fillId="4" borderId="4" xfId="3" applyFont="1" applyFill="1" applyBorder="1" applyAlignment="1">
      <alignment horizontal="center" wrapText="1"/>
    </xf>
    <xf numFmtId="40" fontId="2" fillId="4" borderId="5" xfId="3" applyNumberFormat="1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4" fontId="0" fillId="0" borderId="2" xfId="0" applyNumberFormat="1" applyBorder="1"/>
    <xf numFmtId="0" fontId="2" fillId="3" borderId="0" xfId="3" applyFont="1" applyFill="1" applyAlignment="1">
      <alignment horizontal="center"/>
    </xf>
    <xf numFmtId="0" fontId="5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40" fontId="2" fillId="3" borderId="0" xfId="3" applyNumberFormat="1" applyFont="1" applyFill="1" applyAlignment="1">
      <alignment horizontal="center" wrapText="1"/>
    </xf>
    <xf numFmtId="0" fontId="8" fillId="0" borderId="7" xfId="0" applyFont="1" applyBorder="1" applyAlignment="1">
      <alignment horizontal="center"/>
    </xf>
    <xf numFmtId="4" fontId="8" fillId="0" borderId="8" xfId="0" applyNumberFormat="1" applyFont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49" fontId="3" fillId="4" borderId="9" xfId="3" applyNumberFormat="1" applyFont="1" applyFill="1" applyBorder="1" applyAlignment="1">
      <alignment horizontal="center" wrapText="1"/>
    </xf>
    <xf numFmtId="49" fontId="2" fillId="4" borderId="9" xfId="3" applyNumberFormat="1" applyFont="1" applyFill="1" applyBorder="1" applyAlignment="1">
      <alignment horizontal="center" wrapText="1"/>
    </xf>
    <xf numFmtId="4" fontId="8" fillId="0" borderId="10" xfId="0" applyNumberFormat="1" applyFont="1" applyBorder="1" applyAlignment="1">
      <alignment horizontal="center"/>
    </xf>
    <xf numFmtId="0" fontId="10" fillId="3" borderId="0" xfId="0" applyFont="1" applyFill="1"/>
    <xf numFmtId="0" fontId="10" fillId="0" borderId="0" xfId="0" applyFont="1"/>
    <xf numFmtId="0" fontId="10" fillId="5" borderId="0" xfId="0" applyFont="1" applyFill="1"/>
    <xf numFmtId="0" fontId="10" fillId="5" borderId="8" xfId="0" applyFont="1" applyFill="1" applyBorder="1"/>
    <xf numFmtId="4" fontId="10" fillId="5" borderId="11" xfId="0" applyNumberFormat="1" applyFont="1" applyFill="1" applyBorder="1"/>
    <xf numFmtId="4" fontId="10" fillId="5" borderId="11" xfId="0" applyNumberFormat="1" applyFont="1" applyFill="1" applyBorder="1" applyAlignment="1">
      <alignment horizontal="center"/>
    </xf>
    <xf numFmtId="4" fontId="10" fillId="5" borderId="12" xfId="0" applyNumberFormat="1" applyFont="1" applyFill="1" applyBorder="1" applyAlignment="1">
      <alignment horizontal="center"/>
    </xf>
    <xf numFmtId="4" fontId="8" fillId="5" borderId="13" xfId="0" applyNumberFormat="1" applyFont="1" applyFill="1" applyBorder="1" applyAlignment="1">
      <alignment horizontal="center"/>
    </xf>
    <xf numFmtId="4" fontId="8" fillId="5" borderId="11" xfId="0" applyNumberFormat="1" applyFont="1" applyFill="1" applyBorder="1" applyAlignment="1">
      <alignment horizontal="center"/>
    </xf>
    <xf numFmtId="4" fontId="8" fillId="5" borderId="12" xfId="0" applyNumberFormat="1" applyFont="1" applyFill="1" applyBorder="1" applyAlignment="1">
      <alignment horizontal="center"/>
    </xf>
    <xf numFmtId="0" fontId="0" fillId="6" borderId="14" xfId="0" applyFill="1" applyBorder="1"/>
    <xf numFmtId="0" fontId="0" fillId="6" borderId="8" xfId="0" applyFill="1" applyBorder="1"/>
    <xf numFmtId="0" fontId="0" fillId="6" borderId="10" xfId="0" applyFill="1" applyBorder="1"/>
    <xf numFmtId="43" fontId="8" fillId="0" borderId="1" xfId="1" applyFont="1" applyFill="1" applyBorder="1"/>
    <xf numFmtId="43" fontId="6" fillId="3" borderId="0" xfId="1" applyFont="1" applyFill="1" applyAlignment="1">
      <alignment horizontal="center"/>
    </xf>
    <xf numFmtId="43" fontId="2" fillId="4" borderId="4" xfId="1" applyFont="1" applyFill="1" applyBorder="1" applyAlignment="1">
      <alignment horizontal="center" wrapText="1"/>
    </xf>
    <xf numFmtId="43" fontId="10" fillId="5" borderId="11" xfId="1" applyFont="1" applyFill="1" applyBorder="1" applyAlignment="1">
      <alignment horizontal="center"/>
    </xf>
    <xf numFmtId="43" fontId="6" fillId="0" borderId="0" xfId="1" applyFont="1" applyBorder="1" applyAlignment="1">
      <alignment horizontal="center"/>
    </xf>
    <xf numFmtId="43" fontId="6" fillId="0" borderId="0" xfId="1" applyFont="1" applyAlignment="1">
      <alignment horizontal="center"/>
    </xf>
    <xf numFmtId="0" fontId="8" fillId="0" borderId="6" xfId="0" applyFont="1" applyBorder="1" applyAlignment="1">
      <alignment horizontal="center"/>
    </xf>
    <xf numFmtId="43" fontId="8" fillId="0" borderId="1" xfId="1" applyFont="1" applyFill="1" applyBorder="1" applyAlignment="1">
      <alignment horizontal="center"/>
    </xf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43" fontId="8" fillId="0" borderId="8" xfId="1" applyFont="1" applyFill="1" applyBorder="1" applyAlignment="1">
      <alignment horizontal="center"/>
    </xf>
    <xf numFmtId="43" fontId="8" fillId="0" borderId="8" xfId="1" applyFont="1" applyFill="1" applyBorder="1"/>
    <xf numFmtId="43" fontId="8" fillId="0" borderId="2" xfId="1" applyFont="1" applyFill="1" applyBorder="1" applyAlignment="1">
      <alignment horizontal="center"/>
    </xf>
    <xf numFmtId="0" fontId="2" fillId="3" borderId="0" xfId="3" applyFont="1" applyFill="1" applyAlignment="1">
      <alignment horizontal="center"/>
    </xf>
    <xf numFmtId="0" fontId="5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8" fillId="5" borderId="15" xfId="0" applyFont="1" applyFill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10" fillId="5" borderId="15" xfId="0" applyFont="1" applyFill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11" fillId="5" borderId="15" xfId="0" applyFont="1" applyFill="1" applyBorder="1" applyAlignment="1">
      <alignment horizontal="center" wrapText="1"/>
    </xf>
    <xf numFmtId="0" fontId="12" fillId="0" borderId="16" xfId="0" applyFont="1" applyBorder="1" applyAlignment="1">
      <alignment wrapText="1"/>
    </xf>
    <xf numFmtId="0" fontId="12" fillId="0" borderId="17" xfId="0" applyFont="1" applyBorder="1" applyAlignment="1">
      <alignment wrapText="1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0</xdr:row>
      <xdr:rowOff>161925</xdr:rowOff>
    </xdr:from>
    <xdr:to>
      <xdr:col>5</xdr:col>
      <xdr:colOff>885825</xdr:colOff>
      <xdr:row>9</xdr:row>
      <xdr:rowOff>114300</xdr:rowOff>
    </xdr:to>
    <xdr:pic>
      <xdr:nvPicPr>
        <xdr:cNvPr id="11346" name="1 Imagen">
          <a:extLst>
            <a:ext uri="{FF2B5EF4-FFF2-40B4-BE49-F238E27FC236}">
              <a16:creationId xmlns:a16="http://schemas.microsoft.com/office/drawing/2014/main" id="{719B46C5-FC14-3EB9-B231-6D6C47DAA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371600" y="161925"/>
          <a:ext cx="3324225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171450</xdr:colOff>
      <xdr:row>1</xdr:row>
      <xdr:rowOff>85725</xdr:rowOff>
    </xdr:from>
    <xdr:to>
      <xdr:col>13</xdr:col>
      <xdr:colOff>95250</xdr:colOff>
      <xdr:row>10</xdr:row>
      <xdr:rowOff>38100</xdr:rowOff>
    </xdr:to>
    <xdr:pic>
      <xdr:nvPicPr>
        <xdr:cNvPr id="11347" name="Imagen 2">
          <a:extLst>
            <a:ext uri="{FF2B5EF4-FFF2-40B4-BE49-F238E27FC236}">
              <a16:creationId xmlns:a16="http://schemas.microsoft.com/office/drawing/2014/main" id="{3276398D-60A8-AE27-81DC-624BC1752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276225"/>
          <a:ext cx="1447800" cy="176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10</xdr:col>
      <xdr:colOff>238125</xdr:colOff>
      <xdr:row>24</xdr:row>
      <xdr:rowOff>9525</xdr:rowOff>
    </xdr:to>
    <xdr:pic>
      <xdr:nvPicPr>
        <xdr:cNvPr id="11348" name="Imagen 2">
          <a:extLst>
            <a:ext uri="{FF2B5EF4-FFF2-40B4-BE49-F238E27FC236}">
              <a16:creationId xmlns:a16="http://schemas.microsoft.com/office/drawing/2014/main" id="{22E1EF38-431D-ACF9-358C-4A2AE452C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4000500"/>
          <a:ext cx="245745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0</xdr:row>
      <xdr:rowOff>152400</xdr:rowOff>
    </xdr:from>
    <xdr:to>
      <xdr:col>5</xdr:col>
      <xdr:colOff>1009650</xdr:colOff>
      <xdr:row>9</xdr:row>
      <xdr:rowOff>9525</xdr:rowOff>
    </xdr:to>
    <xdr:pic>
      <xdr:nvPicPr>
        <xdr:cNvPr id="7345" name="1 Imagen">
          <a:extLst>
            <a:ext uri="{FF2B5EF4-FFF2-40B4-BE49-F238E27FC236}">
              <a16:creationId xmlns:a16="http://schemas.microsoft.com/office/drawing/2014/main" id="{1A95CA95-2348-DF72-22A2-B6F4530EF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2562225" y="152400"/>
          <a:ext cx="331470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171450</xdr:colOff>
      <xdr:row>1</xdr:row>
      <xdr:rowOff>85725</xdr:rowOff>
    </xdr:from>
    <xdr:to>
      <xdr:col>13</xdr:col>
      <xdr:colOff>733425</xdr:colOff>
      <xdr:row>9</xdr:row>
      <xdr:rowOff>133350</xdr:rowOff>
    </xdr:to>
    <xdr:pic>
      <xdr:nvPicPr>
        <xdr:cNvPr id="7346" name="Imagen 2">
          <a:extLst>
            <a:ext uri="{FF2B5EF4-FFF2-40B4-BE49-F238E27FC236}">
              <a16:creationId xmlns:a16="http://schemas.microsoft.com/office/drawing/2014/main" id="{FCB8CBF2-A587-C056-D5F4-C532F3B8A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58850" y="276225"/>
          <a:ext cx="1457325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76200</xdr:colOff>
      <xdr:row>16</xdr:row>
      <xdr:rowOff>38100</xdr:rowOff>
    </xdr:from>
    <xdr:to>
      <xdr:col>9</xdr:col>
      <xdr:colOff>114300</xdr:colOff>
      <xdr:row>25</xdr:row>
      <xdr:rowOff>66675</xdr:rowOff>
    </xdr:to>
    <xdr:pic>
      <xdr:nvPicPr>
        <xdr:cNvPr id="7347" name="Imagen 2">
          <a:extLst>
            <a:ext uri="{FF2B5EF4-FFF2-40B4-BE49-F238E27FC236}">
              <a16:creationId xmlns:a16="http://schemas.microsoft.com/office/drawing/2014/main" id="{9BDADB81-912A-DC0D-6DDD-42A6DD88F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3724275"/>
          <a:ext cx="3181350" cy="174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4</xdr:col>
      <xdr:colOff>581025</xdr:colOff>
      <xdr:row>9</xdr:row>
      <xdr:rowOff>9525</xdr:rowOff>
    </xdr:to>
    <xdr:pic>
      <xdr:nvPicPr>
        <xdr:cNvPr id="2468" name="1 Imagen">
          <a:extLst>
            <a:ext uri="{FF2B5EF4-FFF2-40B4-BE49-F238E27FC236}">
              <a16:creationId xmlns:a16="http://schemas.microsoft.com/office/drawing/2014/main" id="{F85D63EB-2D2A-6A36-5607-8A95074F0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2200275" y="152400"/>
          <a:ext cx="3324225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752475</xdr:colOff>
      <xdr:row>1</xdr:row>
      <xdr:rowOff>76200</xdr:rowOff>
    </xdr:from>
    <xdr:to>
      <xdr:col>13</xdr:col>
      <xdr:colOff>257175</xdr:colOff>
      <xdr:row>9</xdr:row>
      <xdr:rowOff>123825</xdr:rowOff>
    </xdr:to>
    <xdr:pic>
      <xdr:nvPicPr>
        <xdr:cNvPr id="2469" name="Imagen 2">
          <a:extLst>
            <a:ext uri="{FF2B5EF4-FFF2-40B4-BE49-F238E27FC236}">
              <a16:creationId xmlns:a16="http://schemas.microsoft.com/office/drawing/2014/main" id="{8FF898BF-B903-CDCD-60FB-3D8CA9576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35375" y="266700"/>
          <a:ext cx="144780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"/>
  <sheetViews>
    <sheetView showGridLines="0" zoomScale="70" zoomScaleNormal="70" zoomScaleSheetLayoutView="70" workbookViewId="0">
      <selection activeCell="G26" sqref="G26"/>
    </sheetView>
  </sheetViews>
  <sheetFormatPr defaultRowHeight="15"/>
  <cols>
    <col min="1" max="5" width="11.42578125" customWidth="1"/>
    <col min="6" max="6" width="23" customWidth="1"/>
    <col min="7" max="7" width="21.140625" customWidth="1"/>
    <col min="8" max="8" width="10.42578125" bestFit="1" customWidth="1"/>
    <col min="9" max="256" width="11.42578125" customWidth="1"/>
  </cols>
  <sheetData>
    <row r="1" spans="1:16">
      <c r="B1" s="3"/>
      <c r="C1" s="4"/>
      <c r="D1" s="4"/>
      <c r="E1" s="4"/>
      <c r="F1" s="4"/>
      <c r="G1" s="4"/>
      <c r="H1" s="4"/>
      <c r="I1" s="4"/>
      <c r="J1" s="5"/>
      <c r="K1" s="5"/>
      <c r="L1" s="5"/>
      <c r="M1" s="5"/>
      <c r="N1" s="5"/>
      <c r="O1" s="5"/>
      <c r="P1" s="5"/>
    </row>
    <row r="2" spans="1:16">
      <c r="B2" s="3"/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  <c r="P2" s="5"/>
    </row>
    <row r="3" spans="1:16">
      <c r="B3" s="3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  <c r="P3" s="5"/>
    </row>
    <row r="4" spans="1:16" ht="16.5">
      <c r="B4" s="62"/>
      <c r="C4" s="62"/>
      <c r="D4" s="62"/>
      <c r="E4" s="62"/>
      <c r="F4" s="62"/>
      <c r="G4" s="62"/>
      <c r="H4" s="62"/>
      <c r="I4" s="62"/>
      <c r="J4" s="5"/>
      <c r="K4" s="5"/>
      <c r="L4" s="5"/>
      <c r="M4" s="5"/>
      <c r="N4" s="5"/>
      <c r="O4" s="5"/>
      <c r="P4" s="5"/>
    </row>
    <row r="5" spans="1:16" ht="16.5">
      <c r="B5" s="62" t="s">
        <v>0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25"/>
    </row>
    <row r="6" spans="1:16" ht="16.5">
      <c r="B6" s="62" t="s">
        <v>1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25"/>
    </row>
    <row r="7" spans="1:16" ht="15.75">
      <c r="B7" s="63" t="s">
        <v>2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26"/>
    </row>
    <row r="8" spans="1:16" ht="16.5">
      <c r="B8" s="64" t="s">
        <v>3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27"/>
    </row>
    <row r="9" spans="1:16">
      <c r="B9" s="3"/>
      <c r="C9" s="3"/>
      <c r="D9" s="3"/>
      <c r="E9" s="3"/>
      <c r="F9" s="3"/>
      <c r="G9" s="3"/>
      <c r="H9" s="3"/>
      <c r="I9" s="3"/>
      <c r="J9" s="5"/>
      <c r="K9" s="5"/>
      <c r="L9" s="5"/>
      <c r="M9" s="5"/>
      <c r="N9" s="5"/>
      <c r="O9" s="5"/>
      <c r="P9" s="5"/>
    </row>
    <row r="10" spans="1:16" ht="15.75" thickBot="1">
      <c r="B10" s="7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66">
      <c r="B11" s="17" t="s">
        <v>4</v>
      </c>
      <c r="C11" s="33" t="s">
        <v>5</v>
      </c>
      <c r="D11" s="33" t="s">
        <v>6</v>
      </c>
      <c r="E11" s="34" t="s">
        <v>7</v>
      </c>
      <c r="F11" s="34" t="s">
        <v>8</v>
      </c>
      <c r="G11" s="19" t="s">
        <v>9</v>
      </c>
      <c r="H11" s="20" t="s">
        <v>10</v>
      </c>
      <c r="I11" s="19" t="s">
        <v>11</v>
      </c>
      <c r="J11" s="21" t="s">
        <v>12</v>
      </c>
      <c r="K11" s="21" t="s">
        <v>13</v>
      </c>
      <c r="L11" s="21" t="s">
        <v>14</v>
      </c>
      <c r="M11" s="21" t="s">
        <v>15</v>
      </c>
      <c r="N11" s="21" t="s">
        <v>16</v>
      </c>
      <c r="O11" s="22" t="s">
        <v>17</v>
      </c>
      <c r="P11" s="28"/>
    </row>
    <row r="12" spans="1:16">
      <c r="B12" s="23"/>
      <c r="C12" s="11" t="s">
        <v>18</v>
      </c>
      <c r="D12" s="10" t="s">
        <v>19</v>
      </c>
      <c r="E12" s="29" t="s">
        <v>20</v>
      </c>
      <c r="F12" s="10" t="s">
        <v>21</v>
      </c>
      <c r="G12" s="11" t="s">
        <v>21</v>
      </c>
      <c r="H12" s="14" t="s">
        <v>21</v>
      </c>
      <c r="I12" s="12">
        <v>50000</v>
      </c>
      <c r="J12" s="12">
        <v>0</v>
      </c>
      <c r="K12" s="12">
        <v>2297.25</v>
      </c>
      <c r="L12" s="12">
        <v>0</v>
      </c>
      <c r="M12" s="12">
        <v>0</v>
      </c>
      <c r="N12" s="12">
        <v>2297.25</v>
      </c>
      <c r="O12" s="13">
        <v>47702.75</v>
      </c>
      <c r="P12" s="8"/>
    </row>
    <row r="13" spans="1:16" ht="15.75" thickBot="1">
      <c r="B13" s="23"/>
      <c r="C13" s="11" t="s">
        <v>22</v>
      </c>
      <c r="D13" s="10" t="s">
        <v>19</v>
      </c>
      <c r="E13" s="29" t="s">
        <v>20</v>
      </c>
      <c r="F13" s="10" t="s">
        <v>21</v>
      </c>
      <c r="G13" s="11" t="s">
        <v>21</v>
      </c>
      <c r="H13" s="14" t="s">
        <v>21</v>
      </c>
      <c r="I13" s="30">
        <v>20000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5">
        <v>20000</v>
      </c>
      <c r="P13" s="8"/>
    </row>
    <row r="14" spans="1:16" ht="15.75" thickBot="1">
      <c r="A14" s="32"/>
      <c r="B14" s="65" t="s">
        <v>23</v>
      </c>
      <c r="C14" s="66"/>
      <c r="D14" s="66"/>
      <c r="E14" s="66"/>
      <c r="F14" s="66"/>
      <c r="G14" s="66"/>
      <c r="H14" s="66"/>
      <c r="I14" s="43">
        <f t="shared" ref="I14:O14" si="0">SUM(I12:I13)</f>
        <v>70000</v>
      </c>
      <c r="J14" s="44">
        <f t="shared" si="0"/>
        <v>0</v>
      </c>
      <c r="K14" s="44">
        <f t="shared" si="0"/>
        <v>2297.25</v>
      </c>
      <c r="L14" s="44">
        <f t="shared" si="0"/>
        <v>0</v>
      </c>
      <c r="M14" s="44">
        <f t="shared" si="0"/>
        <v>0</v>
      </c>
      <c r="N14" s="44">
        <f t="shared" si="0"/>
        <v>2297.25</v>
      </c>
      <c r="O14" s="45">
        <f t="shared" si="0"/>
        <v>67702.75</v>
      </c>
      <c r="P14" s="31"/>
    </row>
    <row r="15" spans="1:16">
      <c r="B15" s="6"/>
      <c r="N15" s="1"/>
      <c r="O15" s="1"/>
      <c r="P15" s="8"/>
    </row>
    <row r="16" spans="1:16">
      <c r="B16" s="6"/>
      <c r="P16" s="5"/>
    </row>
  </sheetData>
  <mergeCells count="6">
    <mergeCell ref="B14:H14"/>
    <mergeCell ref="B4:I4"/>
    <mergeCell ref="B5:O5"/>
    <mergeCell ref="B6:O6"/>
    <mergeCell ref="B7:O7"/>
    <mergeCell ref="B8:O8"/>
  </mergeCells>
  <pageMargins left="0.7" right="0.7" top="0.75" bottom="0.75" header="0.3" footer="0.3"/>
  <pageSetup paperSize="9"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16"/>
  <sheetViews>
    <sheetView showGridLines="0" zoomScale="55" zoomScaleNormal="55" zoomScaleSheetLayoutView="40" workbookViewId="0">
      <selection activeCell="J16" sqref="J16"/>
    </sheetView>
  </sheetViews>
  <sheetFormatPr defaultRowHeight="15"/>
  <cols>
    <col min="1" max="2" width="11.42578125" customWidth="1"/>
    <col min="3" max="3" width="6.7109375" style="6" customWidth="1"/>
    <col min="4" max="4" width="36.42578125" customWidth="1"/>
    <col min="5" max="5" width="7" customWidth="1"/>
    <col min="6" max="6" width="39.140625" customWidth="1"/>
    <col min="7" max="7" width="18.42578125" bestFit="1" customWidth="1"/>
    <col min="8" max="8" width="15.85546875" customWidth="1"/>
    <col min="9" max="9" width="12.85546875" customWidth="1"/>
    <col min="10" max="10" width="15.5703125" bestFit="1" customWidth="1"/>
    <col min="11" max="11" width="13.42578125" bestFit="1" customWidth="1"/>
    <col min="12" max="12" width="14" bestFit="1" customWidth="1"/>
    <col min="13" max="13" width="13.42578125" bestFit="1" customWidth="1"/>
    <col min="14" max="14" width="13" bestFit="1" customWidth="1"/>
    <col min="15" max="15" width="12.85546875" customWidth="1"/>
    <col min="16" max="16" width="15.140625" bestFit="1" customWidth="1"/>
    <col min="17" max="25" width="14.42578125" style="5" customWidth="1"/>
    <col min="26" max="256" width="11.42578125" customWidth="1"/>
  </cols>
  <sheetData>
    <row r="1" spans="1:256">
      <c r="C1" s="3"/>
      <c r="D1" s="4"/>
      <c r="E1" s="4"/>
      <c r="F1" s="4"/>
      <c r="G1" s="4"/>
      <c r="H1" s="4"/>
      <c r="I1" s="4"/>
      <c r="J1" s="4"/>
      <c r="K1" s="5"/>
      <c r="L1" s="5"/>
      <c r="M1" s="5"/>
      <c r="N1" s="5"/>
      <c r="O1" s="5"/>
      <c r="P1" s="5"/>
      <c r="Q1" s="8"/>
      <c r="R1" s="8"/>
      <c r="S1" s="8"/>
      <c r="T1" s="8"/>
      <c r="U1" s="8"/>
      <c r="V1" s="8"/>
      <c r="W1" s="8"/>
      <c r="X1" s="8"/>
      <c r="Y1" s="8"/>
    </row>
    <row r="2" spans="1:256">
      <c r="C2" s="3"/>
      <c r="D2" s="4"/>
      <c r="E2" s="4"/>
      <c r="F2" s="4"/>
      <c r="G2" s="4"/>
      <c r="H2" s="4"/>
      <c r="I2" s="4"/>
      <c r="J2" s="4"/>
      <c r="K2" s="5"/>
      <c r="L2" s="5"/>
      <c r="M2" s="5"/>
      <c r="N2" s="5"/>
      <c r="O2" s="5"/>
      <c r="P2" s="5"/>
    </row>
    <row r="3" spans="1:256">
      <c r="C3" s="3"/>
      <c r="D3" s="4"/>
      <c r="E3" s="4"/>
      <c r="F3" s="4"/>
      <c r="G3" s="4"/>
      <c r="H3" s="4"/>
      <c r="I3" s="4"/>
      <c r="J3" s="4"/>
      <c r="K3" s="5"/>
      <c r="L3" s="5"/>
      <c r="M3" s="5"/>
      <c r="N3" s="5"/>
      <c r="O3" s="5"/>
      <c r="P3" s="5"/>
    </row>
    <row r="4" spans="1:256" ht="16.5">
      <c r="C4" s="62"/>
      <c r="D4" s="62"/>
      <c r="E4" s="62"/>
      <c r="F4" s="62"/>
      <c r="G4" s="62"/>
      <c r="H4" s="62"/>
      <c r="I4" s="62"/>
      <c r="J4" s="62"/>
      <c r="K4" s="5"/>
      <c r="L4" s="5"/>
      <c r="M4" s="5"/>
      <c r="N4" s="5"/>
      <c r="O4" s="5"/>
      <c r="P4" s="5"/>
    </row>
    <row r="5" spans="1:256" ht="16.5">
      <c r="C5" s="62" t="s">
        <v>0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256" s="2" customFormat="1" ht="16.5">
      <c r="A6"/>
      <c r="B6"/>
      <c r="C6" s="62" t="s">
        <v>1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5"/>
      <c r="R6" s="5"/>
      <c r="S6" s="5"/>
      <c r="T6" s="5"/>
      <c r="U6" s="5"/>
      <c r="V6" s="5"/>
      <c r="W6" s="5"/>
      <c r="X6" s="5"/>
      <c r="Y6" s="5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s="2" customFormat="1" ht="15.75">
      <c r="A7"/>
      <c r="B7"/>
      <c r="C7" s="63" t="s">
        <v>24</v>
      </c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5"/>
      <c r="R7" s="5"/>
      <c r="S7" s="5"/>
      <c r="T7" s="5"/>
      <c r="U7" s="5"/>
      <c r="V7" s="5"/>
      <c r="W7" s="5"/>
      <c r="X7" s="5"/>
      <c r="Y7" s="5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s="2" customFormat="1" ht="16.5">
      <c r="A8"/>
      <c r="B8"/>
      <c r="C8" s="64" t="s">
        <v>25</v>
      </c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5"/>
      <c r="R8" s="5"/>
      <c r="S8" s="5"/>
      <c r="T8" s="5"/>
      <c r="U8" s="5"/>
      <c r="V8" s="5"/>
      <c r="W8" s="5"/>
      <c r="X8" s="5"/>
      <c r="Y8" s="5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s="2" customFormat="1" ht="15.75" customHeight="1">
      <c r="A9"/>
      <c r="B9"/>
      <c r="C9" s="3"/>
      <c r="D9" s="3"/>
      <c r="E9" s="3"/>
      <c r="F9" s="3"/>
      <c r="G9" s="3"/>
      <c r="H9" s="3"/>
      <c r="I9" s="3"/>
      <c r="J9" s="3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s="2" customFormat="1" ht="15.75" thickBot="1">
      <c r="A10"/>
      <c r="B10"/>
      <c r="C10" s="7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s="2" customFormat="1" ht="49.5">
      <c r="A11"/>
      <c r="B11"/>
      <c r="C11" s="17" t="s">
        <v>4</v>
      </c>
      <c r="D11" s="18" t="s">
        <v>5</v>
      </c>
      <c r="E11" s="18" t="s">
        <v>6</v>
      </c>
      <c r="F11" s="19" t="s">
        <v>7</v>
      </c>
      <c r="G11" s="19" t="s">
        <v>8</v>
      </c>
      <c r="H11" s="19" t="s">
        <v>9</v>
      </c>
      <c r="I11" s="20" t="s">
        <v>10</v>
      </c>
      <c r="J11" s="19" t="s">
        <v>11</v>
      </c>
      <c r="K11" s="21" t="s">
        <v>12</v>
      </c>
      <c r="L11" s="21" t="s">
        <v>13</v>
      </c>
      <c r="M11" s="21" t="s">
        <v>14</v>
      </c>
      <c r="N11" s="21" t="s">
        <v>15</v>
      </c>
      <c r="O11" s="21" t="s">
        <v>16</v>
      </c>
      <c r="P11" s="22" t="s">
        <v>17</v>
      </c>
      <c r="Q11" s="5"/>
      <c r="R11" s="5"/>
      <c r="S11" s="5"/>
      <c r="T11" s="5"/>
      <c r="U11" s="5"/>
      <c r="V11" s="5"/>
      <c r="W11" s="5"/>
      <c r="X11" s="5"/>
      <c r="Y11" s="5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s="2" customFormat="1">
      <c r="A12"/>
      <c r="B12"/>
      <c r="C12" s="23"/>
      <c r="D12" s="11"/>
      <c r="E12" s="10"/>
      <c r="F12" s="10"/>
      <c r="G12" s="10"/>
      <c r="H12" s="11"/>
      <c r="I12" s="14"/>
      <c r="J12" s="12"/>
      <c r="K12" s="12"/>
      <c r="L12" s="12"/>
      <c r="M12" s="15"/>
      <c r="N12" s="12"/>
      <c r="O12" s="12"/>
      <c r="P12" s="13"/>
      <c r="Q12" s="5"/>
      <c r="R12" s="5"/>
      <c r="S12" s="5"/>
      <c r="T12" s="5"/>
      <c r="U12" s="5"/>
      <c r="V12" s="5"/>
      <c r="W12" s="5"/>
      <c r="X12" s="5"/>
      <c r="Y12" s="5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s="2" customFormat="1">
      <c r="A13"/>
      <c r="B13"/>
      <c r="C13" s="23"/>
      <c r="J13" s="16"/>
      <c r="K13" s="16"/>
      <c r="L13" s="16"/>
      <c r="M13" s="16"/>
      <c r="O13" s="16"/>
      <c r="P13" s="24"/>
      <c r="Q13" s="5"/>
      <c r="R13" s="5"/>
      <c r="S13" s="5"/>
      <c r="T13" s="5"/>
      <c r="U13" s="5"/>
      <c r="V13" s="5"/>
      <c r="W13" s="5"/>
      <c r="X13" s="5"/>
      <c r="Y13" s="5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15.75" thickBot="1">
      <c r="C14" s="46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8"/>
    </row>
    <row r="15" spans="1:256" s="38" customFormat="1" ht="21.75" thickBot="1">
      <c r="A15" s="36"/>
      <c r="B15" s="36"/>
      <c r="C15" s="67" t="s">
        <v>23</v>
      </c>
      <c r="D15" s="66"/>
      <c r="E15" s="66"/>
      <c r="F15" s="66"/>
      <c r="G15" s="66"/>
      <c r="H15" s="66"/>
      <c r="I15" s="68"/>
      <c r="J15" s="40"/>
      <c r="K15" s="40"/>
      <c r="L15" s="40"/>
      <c r="M15" s="40"/>
      <c r="N15" s="41"/>
      <c r="O15" s="41"/>
      <c r="P15" s="42"/>
      <c r="Q15" s="36"/>
      <c r="R15" s="36"/>
      <c r="S15" s="36"/>
      <c r="T15" s="36"/>
      <c r="U15" s="36"/>
      <c r="V15" s="36"/>
      <c r="W15" s="36"/>
      <c r="X15" s="36"/>
      <c r="Y15" s="36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  <c r="GU15" s="37"/>
      <c r="GV15" s="37"/>
      <c r="GW15" s="37"/>
      <c r="GX15" s="37"/>
      <c r="GY15" s="37"/>
      <c r="GZ15" s="37"/>
      <c r="HA15" s="37"/>
      <c r="HB15" s="37"/>
      <c r="HC15" s="37"/>
      <c r="HD15" s="37"/>
      <c r="HE15" s="37"/>
      <c r="HF15" s="37"/>
      <c r="HG15" s="37"/>
      <c r="HH15" s="37"/>
      <c r="HI15" s="37"/>
      <c r="HJ15" s="37"/>
      <c r="HK15" s="37"/>
      <c r="HL15" s="37"/>
      <c r="HM15" s="37"/>
      <c r="HN15" s="37"/>
      <c r="HO15" s="37"/>
      <c r="HP15" s="37"/>
      <c r="HQ15" s="37"/>
      <c r="HR15" s="37"/>
      <c r="HS15" s="37"/>
      <c r="HT15" s="37"/>
      <c r="HU15" s="37"/>
      <c r="HV15" s="37"/>
      <c r="HW15" s="37"/>
      <c r="HX15" s="37"/>
      <c r="HY15" s="37"/>
      <c r="HZ15" s="37"/>
      <c r="IA15" s="37"/>
      <c r="IB15" s="37"/>
      <c r="IC15" s="37"/>
      <c r="ID15" s="37"/>
      <c r="IE15" s="37"/>
      <c r="IF15" s="37"/>
      <c r="IG15" s="37"/>
      <c r="IH15" s="37"/>
      <c r="II15" s="37"/>
      <c r="IJ15" s="37"/>
      <c r="IK15" s="37"/>
      <c r="IL15" s="37"/>
      <c r="IM15" s="37"/>
      <c r="IN15" s="37"/>
      <c r="IO15" s="37"/>
      <c r="IP15" s="37"/>
      <c r="IQ15" s="37"/>
      <c r="IR15" s="37"/>
      <c r="IS15" s="37"/>
      <c r="IT15" s="37"/>
      <c r="IU15" s="37"/>
      <c r="IV15" s="37"/>
    </row>
    <row r="16" spans="1:256">
      <c r="O16" s="1"/>
      <c r="P16" s="1"/>
    </row>
  </sheetData>
  <mergeCells count="6">
    <mergeCell ref="C15:I15"/>
    <mergeCell ref="C4:J4"/>
    <mergeCell ref="C5:P5"/>
    <mergeCell ref="C6:P6"/>
    <mergeCell ref="C7:P7"/>
    <mergeCell ref="C8:P8"/>
  </mergeCells>
  <pageMargins left="0.7" right="0.7" top="0.75" bottom="0.75" header="0.3" footer="0.3"/>
  <pageSetup paperSize="20" scale="3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J96"/>
  <sheetViews>
    <sheetView showGridLines="0" tabSelected="1" topLeftCell="A9" zoomScale="90" zoomScaleNormal="90" zoomScaleSheetLayoutView="55" workbookViewId="0">
      <selection activeCell="B47" sqref="B47:H47"/>
    </sheetView>
  </sheetViews>
  <sheetFormatPr defaultRowHeight="15"/>
  <cols>
    <col min="1" max="1" width="11.42578125" customWidth="1"/>
    <col min="2" max="2" width="12.7109375" style="6" customWidth="1"/>
    <col min="3" max="3" width="42" customWidth="1"/>
    <col min="4" max="4" width="8" style="6" customWidth="1"/>
    <col min="5" max="5" width="43.7109375" customWidth="1"/>
    <col min="6" max="6" width="20.85546875" style="6" customWidth="1"/>
    <col min="7" max="7" width="22.85546875" style="6" customWidth="1"/>
    <col min="8" max="8" width="19.5703125" style="6" bestFit="1" customWidth="1"/>
    <col min="9" max="9" width="18.7109375" bestFit="1" customWidth="1"/>
    <col min="10" max="10" width="14.28515625" bestFit="1" customWidth="1"/>
    <col min="11" max="11" width="19.5703125" style="54" customWidth="1"/>
    <col min="12" max="12" width="14.28515625" style="6" bestFit="1" customWidth="1"/>
    <col min="13" max="13" width="14.85546875" style="6" customWidth="1"/>
    <col min="14" max="14" width="15.7109375" style="6" bestFit="1" customWidth="1"/>
    <col min="15" max="15" width="18.140625" style="6" bestFit="1" customWidth="1"/>
    <col min="16" max="16" width="14.42578125" style="5" customWidth="1"/>
    <col min="17" max="256" width="11.42578125" customWidth="1"/>
  </cols>
  <sheetData>
    <row r="1" spans="1:192">
      <c r="B1" s="3"/>
      <c r="C1" s="4"/>
      <c r="D1" s="3"/>
      <c r="E1" s="4"/>
      <c r="F1" s="3"/>
      <c r="G1" s="3"/>
      <c r="H1" s="3"/>
      <c r="I1" s="4"/>
      <c r="J1" s="5"/>
      <c r="K1" s="50"/>
      <c r="L1" s="7"/>
      <c r="M1" s="7"/>
      <c r="N1" s="7"/>
      <c r="O1" s="7"/>
      <c r="P1" s="8"/>
    </row>
    <row r="2" spans="1:192">
      <c r="B2" s="3"/>
      <c r="C2" s="4"/>
      <c r="D2" s="3"/>
      <c r="E2" s="4"/>
      <c r="F2" s="3"/>
      <c r="G2" s="3"/>
      <c r="H2" s="3"/>
      <c r="I2" s="4"/>
      <c r="J2" s="5"/>
      <c r="K2" s="50"/>
      <c r="L2" s="7"/>
      <c r="M2" s="7"/>
      <c r="N2" s="7"/>
      <c r="O2" s="7"/>
      <c r="P2" s="8"/>
    </row>
    <row r="3" spans="1:192">
      <c r="B3" s="3"/>
      <c r="C3" s="4"/>
      <c r="D3" s="3"/>
      <c r="E3" s="4"/>
      <c r="F3" s="3"/>
      <c r="G3" s="3"/>
      <c r="H3" s="3"/>
      <c r="I3" s="4"/>
      <c r="J3" s="5"/>
      <c r="K3" s="50"/>
      <c r="L3" s="7"/>
      <c r="M3" s="7"/>
      <c r="N3" s="7"/>
      <c r="O3" s="7"/>
      <c r="P3" s="8"/>
    </row>
    <row r="4" spans="1:192" ht="16.5">
      <c r="B4" s="62"/>
      <c r="C4" s="62"/>
      <c r="D4" s="62"/>
      <c r="E4" s="62"/>
      <c r="F4" s="62"/>
      <c r="G4" s="62"/>
      <c r="H4" s="62"/>
      <c r="I4" s="62"/>
      <c r="J4" s="5"/>
      <c r="K4" s="50"/>
      <c r="L4" s="7"/>
      <c r="M4" s="7"/>
      <c r="N4" s="7"/>
      <c r="O4" s="7"/>
      <c r="P4" s="8"/>
    </row>
    <row r="5" spans="1:192" ht="16.5">
      <c r="B5" s="62" t="s">
        <v>0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8"/>
    </row>
    <row r="6" spans="1:192" s="2" customFormat="1" ht="16.5">
      <c r="A6"/>
      <c r="B6" s="62" t="s">
        <v>1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8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2" customFormat="1" ht="15.75">
      <c r="A7"/>
      <c r="B7" s="63" t="s">
        <v>26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8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2" customFormat="1" ht="16.5">
      <c r="A8"/>
      <c r="B8" s="64" t="s">
        <v>27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2" customFormat="1" ht="15.75" customHeight="1">
      <c r="A9"/>
      <c r="B9" s="3"/>
      <c r="C9" s="3"/>
      <c r="D9" s="3"/>
      <c r="E9" s="3"/>
      <c r="F9" s="3"/>
      <c r="G9" s="3"/>
      <c r="H9" s="3"/>
      <c r="I9" s="3"/>
      <c r="J9" s="5"/>
      <c r="K9" s="50"/>
      <c r="L9" s="7"/>
      <c r="M9" s="7"/>
      <c r="N9" s="7"/>
      <c r="O9" s="7"/>
      <c r="P9" s="8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2" customFormat="1" ht="15.75" thickBot="1">
      <c r="A10"/>
      <c r="B10" s="7"/>
      <c r="C10" s="5"/>
      <c r="D10" s="7"/>
      <c r="E10" s="5"/>
      <c r="F10" s="7"/>
      <c r="G10" s="7"/>
      <c r="H10" s="7"/>
      <c r="I10" s="5"/>
      <c r="J10" s="5"/>
      <c r="K10" s="50"/>
      <c r="L10" s="7"/>
      <c r="M10" s="7"/>
      <c r="N10" s="7"/>
      <c r="O10" s="7"/>
      <c r="P10" s="8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2" customFormat="1" ht="49.5">
      <c r="A11"/>
      <c r="B11" s="17" t="s">
        <v>4</v>
      </c>
      <c r="C11" s="18" t="s">
        <v>5</v>
      </c>
      <c r="D11" s="18" t="s">
        <v>6</v>
      </c>
      <c r="E11" s="19" t="s">
        <v>7</v>
      </c>
      <c r="F11" s="19" t="s">
        <v>8</v>
      </c>
      <c r="G11" s="19" t="s">
        <v>9</v>
      </c>
      <c r="H11" s="20" t="s">
        <v>10</v>
      </c>
      <c r="I11" s="19" t="s">
        <v>11</v>
      </c>
      <c r="J11" s="21" t="s">
        <v>12</v>
      </c>
      <c r="K11" s="51" t="s">
        <v>13</v>
      </c>
      <c r="L11" s="21" t="s">
        <v>14</v>
      </c>
      <c r="M11" s="21" t="s">
        <v>15</v>
      </c>
      <c r="N11" s="21" t="s">
        <v>16</v>
      </c>
      <c r="O11" s="22" t="s">
        <v>17</v>
      </c>
      <c r="P11" s="8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</row>
    <row r="12" spans="1:192" s="2" customFormat="1">
      <c r="A12"/>
      <c r="B12" s="55">
        <v>1</v>
      </c>
      <c r="C12" s="11" t="s">
        <v>28</v>
      </c>
      <c r="D12" s="10" t="s">
        <v>19</v>
      </c>
      <c r="E12" s="11" t="s">
        <v>29</v>
      </c>
      <c r="F12" s="10" t="s">
        <v>30</v>
      </c>
      <c r="G12" s="10" t="s">
        <v>31</v>
      </c>
      <c r="H12" s="10" t="s">
        <v>32</v>
      </c>
      <c r="I12" s="49">
        <v>150000</v>
      </c>
      <c r="J12" s="49">
        <v>4305</v>
      </c>
      <c r="K12" s="56">
        <v>23866.62</v>
      </c>
      <c r="L12" s="56">
        <v>4560</v>
      </c>
      <c r="M12" s="56">
        <v>25</v>
      </c>
      <c r="N12" s="56">
        <f>+J12+K12+L12+M12</f>
        <v>32756.62</v>
      </c>
      <c r="O12" s="61">
        <f>+I12-N12</f>
        <v>117243.38</v>
      </c>
      <c r="P12" s="1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</row>
    <row r="13" spans="1:192" s="2" customFormat="1">
      <c r="A13"/>
      <c r="B13" s="55">
        <v>2</v>
      </c>
      <c r="C13" s="11" t="s">
        <v>33</v>
      </c>
      <c r="D13" s="10" t="s">
        <v>19</v>
      </c>
      <c r="E13" s="11" t="s">
        <v>34</v>
      </c>
      <c r="F13" s="10" t="s">
        <v>30</v>
      </c>
      <c r="G13" s="10" t="s">
        <v>35</v>
      </c>
      <c r="H13" s="10" t="s">
        <v>32</v>
      </c>
      <c r="I13" s="49">
        <v>150000</v>
      </c>
      <c r="J13" s="49">
        <v>4305</v>
      </c>
      <c r="K13" s="56">
        <v>23866.62</v>
      </c>
      <c r="L13" s="56">
        <v>4560</v>
      </c>
      <c r="M13" s="56">
        <v>25</v>
      </c>
      <c r="N13" s="56">
        <f>+J13+K13+L13+M13</f>
        <v>32756.62</v>
      </c>
      <c r="O13" s="61">
        <f>+I13-N13</f>
        <v>117243.38</v>
      </c>
      <c r="P13" s="1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</row>
    <row r="14" spans="1:192" s="2" customFormat="1">
      <c r="A14"/>
      <c r="B14" s="55">
        <v>3</v>
      </c>
      <c r="C14" s="11" t="s">
        <v>36</v>
      </c>
      <c r="D14" s="10" t="s">
        <v>37</v>
      </c>
      <c r="E14" s="11" t="s">
        <v>38</v>
      </c>
      <c r="F14" s="10" t="s">
        <v>30</v>
      </c>
      <c r="G14" s="10" t="s">
        <v>39</v>
      </c>
      <c r="H14" s="10" t="s">
        <v>32</v>
      </c>
      <c r="I14" s="49">
        <v>150000</v>
      </c>
      <c r="J14" s="49">
        <v>4305</v>
      </c>
      <c r="K14" s="56">
        <v>23866.62</v>
      </c>
      <c r="L14" s="56">
        <v>4560</v>
      </c>
      <c r="M14" s="56">
        <v>25</v>
      </c>
      <c r="N14" s="56">
        <f t="shared" ref="N14:N46" si="0">+J14+K14+L14+M14</f>
        <v>32756.62</v>
      </c>
      <c r="O14" s="61">
        <f t="shared" ref="O14:O46" si="1">+I14-N14</f>
        <v>117243.38</v>
      </c>
      <c r="P14" s="1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</row>
    <row r="15" spans="1:192" s="2" customFormat="1">
      <c r="A15"/>
      <c r="B15" s="55">
        <v>4</v>
      </c>
      <c r="C15" s="11" t="s">
        <v>40</v>
      </c>
      <c r="D15" s="10" t="s">
        <v>37</v>
      </c>
      <c r="E15" s="11" t="s">
        <v>41</v>
      </c>
      <c r="F15" s="10" t="s">
        <v>30</v>
      </c>
      <c r="G15" s="10" t="s">
        <v>42</v>
      </c>
      <c r="H15" s="10" t="s">
        <v>32</v>
      </c>
      <c r="I15" s="49">
        <v>136000</v>
      </c>
      <c r="J15" s="49">
        <v>3903.2</v>
      </c>
      <c r="K15" s="56">
        <v>20573.47</v>
      </c>
      <c r="L15" s="56">
        <v>4134.3999999999996</v>
      </c>
      <c r="M15" s="56">
        <v>25</v>
      </c>
      <c r="N15" s="56">
        <f t="shared" si="0"/>
        <v>28636.07</v>
      </c>
      <c r="O15" s="61">
        <f t="shared" si="1"/>
        <v>107363.93</v>
      </c>
      <c r="P15" s="1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</row>
    <row r="16" spans="1:192" s="2" customFormat="1">
      <c r="A16"/>
      <c r="B16" s="55">
        <v>5</v>
      </c>
      <c r="C16" s="11" t="s">
        <v>43</v>
      </c>
      <c r="D16" s="10" t="s">
        <v>19</v>
      </c>
      <c r="E16" s="11" t="s">
        <v>44</v>
      </c>
      <c r="F16" s="10" t="s">
        <v>30</v>
      </c>
      <c r="G16" s="10" t="s">
        <v>42</v>
      </c>
      <c r="H16" s="10" t="s">
        <v>32</v>
      </c>
      <c r="I16" s="49">
        <v>95000</v>
      </c>
      <c r="J16" s="49">
        <v>2726.5</v>
      </c>
      <c r="K16" s="56">
        <v>10929.24</v>
      </c>
      <c r="L16" s="56">
        <v>2888</v>
      </c>
      <c r="M16" s="56">
        <v>25</v>
      </c>
      <c r="N16" s="56">
        <f t="shared" si="0"/>
        <v>16568.739999999998</v>
      </c>
      <c r="O16" s="61">
        <f t="shared" si="1"/>
        <v>78431.260000000009</v>
      </c>
      <c r="P16" s="1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</row>
    <row r="17" spans="1:192" s="2" customFormat="1">
      <c r="A17"/>
      <c r="B17" s="55">
        <v>6</v>
      </c>
      <c r="C17" s="11" t="s">
        <v>45</v>
      </c>
      <c r="D17" s="10" t="s">
        <v>37</v>
      </c>
      <c r="E17" s="11" t="s">
        <v>46</v>
      </c>
      <c r="F17" s="10" t="s">
        <v>30</v>
      </c>
      <c r="G17" s="10" t="s">
        <v>39</v>
      </c>
      <c r="H17" s="10" t="s">
        <v>32</v>
      </c>
      <c r="I17" s="49">
        <v>90000</v>
      </c>
      <c r="J17" s="49">
        <v>2583</v>
      </c>
      <c r="K17" s="56">
        <v>5599.01</v>
      </c>
      <c r="L17" s="56">
        <v>2736</v>
      </c>
      <c r="M17" s="56">
        <v>2725.24</v>
      </c>
      <c r="N17" s="56">
        <f t="shared" si="0"/>
        <v>13643.25</v>
      </c>
      <c r="O17" s="61">
        <f t="shared" si="1"/>
        <v>76356.75</v>
      </c>
      <c r="P17" s="1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</row>
    <row r="18" spans="1:192" s="2" customFormat="1">
      <c r="A18"/>
      <c r="B18" s="55">
        <v>7</v>
      </c>
      <c r="C18" s="11" t="s">
        <v>47</v>
      </c>
      <c r="D18" s="10" t="s">
        <v>19</v>
      </c>
      <c r="E18" s="11" t="s">
        <v>48</v>
      </c>
      <c r="F18" s="10" t="s">
        <v>30</v>
      </c>
      <c r="G18" s="10" t="s">
        <v>42</v>
      </c>
      <c r="H18" s="10" t="s">
        <v>32</v>
      </c>
      <c r="I18" s="49">
        <v>82000</v>
      </c>
      <c r="J18" s="49">
        <v>2353.4</v>
      </c>
      <c r="K18" s="56">
        <v>7871.32</v>
      </c>
      <c r="L18" s="56">
        <v>2492.8000000000002</v>
      </c>
      <c r="M18" s="56">
        <v>25</v>
      </c>
      <c r="N18" s="56">
        <f t="shared" si="0"/>
        <v>12742.52</v>
      </c>
      <c r="O18" s="61">
        <f t="shared" si="1"/>
        <v>69257.48</v>
      </c>
      <c r="P18" s="1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</row>
    <row r="19" spans="1:192" s="2" customFormat="1">
      <c r="A19"/>
      <c r="B19" s="55">
        <v>8</v>
      </c>
      <c r="C19" s="11" t="s">
        <v>49</v>
      </c>
      <c r="D19" s="10" t="s">
        <v>37</v>
      </c>
      <c r="E19" s="11" t="s">
        <v>50</v>
      </c>
      <c r="F19" s="10" t="s">
        <v>51</v>
      </c>
      <c r="G19" s="10" t="s">
        <v>39</v>
      </c>
      <c r="H19" s="10" t="s">
        <v>32</v>
      </c>
      <c r="I19" s="49">
        <v>70000</v>
      </c>
      <c r="J19" s="49">
        <v>2009</v>
      </c>
      <c r="K19" s="56">
        <v>5368.48</v>
      </c>
      <c r="L19" s="56">
        <v>2128</v>
      </c>
      <c r="M19" s="56">
        <v>25</v>
      </c>
      <c r="N19" s="56">
        <f t="shared" si="0"/>
        <v>9530.48</v>
      </c>
      <c r="O19" s="61">
        <f t="shared" si="1"/>
        <v>60469.520000000004</v>
      </c>
      <c r="P19" s="1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</row>
    <row r="20" spans="1:192" s="2" customFormat="1">
      <c r="A20"/>
      <c r="B20" s="55">
        <v>9</v>
      </c>
      <c r="C20" s="11" t="s">
        <v>52</v>
      </c>
      <c r="D20" s="10" t="s">
        <v>19</v>
      </c>
      <c r="E20" s="11" t="s">
        <v>53</v>
      </c>
      <c r="F20" s="10" t="s">
        <v>51</v>
      </c>
      <c r="G20" s="10" t="s">
        <v>42</v>
      </c>
      <c r="H20" s="10" t="s">
        <v>32</v>
      </c>
      <c r="I20" s="49">
        <v>70000</v>
      </c>
      <c r="J20" s="49">
        <v>2009</v>
      </c>
      <c r="K20" s="56">
        <v>5368.48</v>
      </c>
      <c r="L20" s="56">
        <v>2128</v>
      </c>
      <c r="M20" s="56">
        <v>25</v>
      </c>
      <c r="N20" s="56">
        <f t="shared" si="0"/>
        <v>9530.48</v>
      </c>
      <c r="O20" s="61">
        <f t="shared" si="1"/>
        <v>60469.520000000004</v>
      </c>
      <c r="P20" s="1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</row>
    <row r="21" spans="1:192" s="2" customFormat="1">
      <c r="A21"/>
      <c r="B21" s="55">
        <v>10</v>
      </c>
      <c r="C21" s="11" t="s">
        <v>54</v>
      </c>
      <c r="D21" s="10" t="s">
        <v>37</v>
      </c>
      <c r="E21" s="11" t="s">
        <v>55</v>
      </c>
      <c r="F21" s="10" t="s">
        <v>51</v>
      </c>
      <c r="G21" s="10" t="s">
        <v>35</v>
      </c>
      <c r="H21" s="10" t="s">
        <v>32</v>
      </c>
      <c r="I21" s="49">
        <v>70000</v>
      </c>
      <c r="J21" s="49">
        <v>2009</v>
      </c>
      <c r="K21" s="56">
        <v>5368.48</v>
      </c>
      <c r="L21" s="56">
        <v>2128</v>
      </c>
      <c r="M21" s="56">
        <v>25</v>
      </c>
      <c r="N21" s="56">
        <f t="shared" si="0"/>
        <v>9530.48</v>
      </c>
      <c r="O21" s="61">
        <f t="shared" si="1"/>
        <v>60469.520000000004</v>
      </c>
      <c r="P21" s="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</row>
    <row r="22" spans="1:192" s="2" customFormat="1">
      <c r="A22"/>
      <c r="B22" s="55">
        <v>11</v>
      </c>
      <c r="C22" s="11" t="s">
        <v>56</v>
      </c>
      <c r="D22" s="10" t="s">
        <v>37</v>
      </c>
      <c r="E22" s="11" t="s">
        <v>57</v>
      </c>
      <c r="F22" s="10" t="s">
        <v>51</v>
      </c>
      <c r="G22" s="10" t="s">
        <v>35</v>
      </c>
      <c r="H22" s="10" t="s">
        <v>32</v>
      </c>
      <c r="I22" s="49">
        <v>70000</v>
      </c>
      <c r="J22" s="49">
        <v>2009</v>
      </c>
      <c r="K22" s="56">
        <v>5368.48</v>
      </c>
      <c r="L22" s="56">
        <v>2128</v>
      </c>
      <c r="M22" s="56">
        <v>25</v>
      </c>
      <c r="N22" s="56">
        <f t="shared" si="0"/>
        <v>9530.48</v>
      </c>
      <c r="O22" s="61">
        <f t="shared" si="1"/>
        <v>60469.520000000004</v>
      </c>
      <c r="P22" s="1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</row>
    <row r="23" spans="1:192" s="2" customFormat="1">
      <c r="A23"/>
      <c r="B23" s="55">
        <v>12</v>
      </c>
      <c r="C23" s="11" t="s">
        <v>58</v>
      </c>
      <c r="D23" s="10" t="s">
        <v>37</v>
      </c>
      <c r="E23" s="11" t="s">
        <v>57</v>
      </c>
      <c r="F23" s="10" t="s">
        <v>51</v>
      </c>
      <c r="G23" s="10" t="s">
        <v>35</v>
      </c>
      <c r="H23" s="10" t="s">
        <v>32</v>
      </c>
      <c r="I23" s="49">
        <v>70000</v>
      </c>
      <c r="J23" s="49">
        <v>2009</v>
      </c>
      <c r="K23" s="56">
        <v>5368.48</v>
      </c>
      <c r="L23" s="56">
        <v>2128</v>
      </c>
      <c r="M23" s="56">
        <v>25</v>
      </c>
      <c r="N23" s="56">
        <f t="shared" si="0"/>
        <v>9530.48</v>
      </c>
      <c r="O23" s="61">
        <f t="shared" si="1"/>
        <v>60469.520000000004</v>
      </c>
      <c r="P23" s="1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</row>
    <row r="24" spans="1:192" s="2" customFormat="1">
      <c r="A24"/>
      <c r="B24" s="55">
        <v>13</v>
      </c>
      <c r="C24" s="11" t="s">
        <v>59</v>
      </c>
      <c r="D24" s="10" t="s">
        <v>19</v>
      </c>
      <c r="E24" s="11" t="s">
        <v>57</v>
      </c>
      <c r="F24" s="10" t="s">
        <v>51</v>
      </c>
      <c r="G24" s="10" t="s">
        <v>35</v>
      </c>
      <c r="H24" s="10" t="s">
        <v>32</v>
      </c>
      <c r="I24" s="49">
        <v>70000</v>
      </c>
      <c r="J24" s="49">
        <v>2009</v>
      </c>
      <c r="K24" s="56">
        <v>5368.48</v>
      </c>
      <c r="L24" s="56">
        <v>2128</v>
      </c>
      <c r="M24" s="56">
        <v>25</v>
      </c>
      <c r="N24" s="56">
        <f t="shared" si="0"/>
        <v>9530.48</v>
      </c>
      <c r="O24" s="61">
        <f t="shared" si="1"/>
        <v>60469.520000000004</v>
      </c>
      <c r="P24" s="1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</row>
    <row r="25" spans="1:192" s="2" customFormat="1">
      <c r="A25"/>
      <c r="B25" s="55">
        <v>14</v>
      </c>
      <c r="C25" s="11" t="s">
        <v>60</v>
      </c>
      <c r="D25" s="10" t="s">
        <v>19</v>
      </c>
      <c r="E25" s="11" t="s">
        <v>61</v>
      </c>
      <c r="F25" s="10" t="s">
        <v>51</v>
      </c>
      <c r="G25" s="10" t="s">
        <v>35</v>
      </c>
      <c r="H25" s="10" t="s">
        <v>32</v>
      </c>
      <c r="I25" s="49">
        <v>70000</v>
      </c>
      <c r="J25" s="49">
        <v>2009</v>
      </c>
      <c r="K25" s="56">
        <v>5368.48</v>
      </c>
      <c r="L25" s="56">
        <v>2128</v>
      </c>
      <c r="M25" s="56">
        <v>25</v>
      </c>
      <c r="N25" s="56">
        <f t="shared" si="0"/>
        <v>9530.48</v>
      </c>
      <c r="O25" s="61">
        <f t="shared" si="1"/>
        <v>60469.520000000004</v>
      </c>
      <c r="P25" s="1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</row>
    <row r="26" spans="1:192" s="2" customFormat="1">
      <c r="A26"/>
      <c r="B26" s="55">
        <v>15</v>
      </c>
      <c r="C26" s="11" t="s">
        <v>62</v>
      </c>
      <c r="D26" s="10" t="s">
        <v>19</v>
      </c>
      <c r="E26" s="11" t="s">
        <v>61</v>
      </c>
      <c r="F26" s="10" t="s">
        <v>51</v>
      </c>
      <c r="G26" s="10" t="s">
        <v>35</v>
      </c>
      <c r="H26" s="10" t="s">
        <v>32</v>
      </c>
      <c r="I26" s="49">
        <v>70000</v>
      </c>
      <c r="J26" s="49">
        <v>2009</v>
      </c>
      <c r="K26" s="56">
        <v>5368.48</v>
      </c>
      <c r="L26" s="56">
        <v>2128</v>
      </c>
      <c r="M26" s="56">
        <v>25</v>
      </c>
      <c r="N26" s="56">
        <f t="shared" si="0"/>
        <v>9530.48</v>
      </c>
      <c r="O26" s="61">
        <f t="shared" si="1"/>
        <v>60469.520000000004</v>
      </c>
      <c r="P26" s="1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</row>
    <row r="27" spans="1:192" s="2" customFormat="1">
      <c r="A27"/>
      <c r="B27" s="55">
        <v>16</v>
      </c>
      <c r="C27" s="11" t="s">
        <v>63</v>
      </c>
      <c r="D27" s="10" t="s">
        <v>19</v>
      </c>
      <c r="E27" s="11" t="s">
        <v>64</v>
      </c>
      <c r="F27" s="10" t="s">
        <v>51</v>
      </c>
      <c r="G27" s="10" t="s">
        <v>35</v>
      </c>
      <c r="H27" s="10" t="s">
        <v>32</v>
      </c>
      <c r="I27" s="49">
        <v>70000</v>
      </c>
      <c r="J27" s="49">
        <v>2009</v>
      </c>
      <c r="K27" s="56">
        <v>5368.48</v>
      </c>
      <c r="L27" s="56">
        <v>2128</v>
      </c>
      <c r="M27" s="56">
        <v>25</v>
      </c>
      <c r="N27" s="56">
        <f t="shared" si="0"/>
        <v>9530.48</v>
      </c>
      <c r="O27" s="61">
        <f t="shared" si="1"/>
        <v>60469.520000000004</v>
      </c>
      <c r="P27" s="1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</row>
    <row r="28" spans="1:192" s="2" customFormat="1">
      <c r="A28"/>
      <c r="B28" s="55">
        <v>17</v>
      </c>
      <c r="C28" s="11" t="s">
        <v>65</v>
      </c>
      <c r="D28" s="10" t="s">
        <v>19</v>
      </c>
      <c r="E28" s="11" t="s">
        <v>64</v>
      </c>
      <c r="F28" s="10" t="s">
        <v>51</v>
      </c>
      <c r="G28" s="10" t="s">
        <v>35</v>
      </c>
      <c r="H28" s="10" t="s">
        <v>32</v>
      </c>
      <c r="I28" s="49">
        <v>70000</v>
      </c>
      <c r="J28" s="49">
        <v>2009</v>
      </c>
      <c r="K28" s="56">
        <v>5368.48</v>
      </c>
      <c r="L28" s="56">
        <v>2128</v>
      </c>
      <c r="M28" s="56">
        <v>25</v>
      </c>
      <c r="N28" s="56">
        <f t="shared" si="0"/>
        <v>9530.48</v>
      </c>
      <c r="O28" s="61">
        <f t="shared" si="1"/>
        <v>60469.520000000004</v>
      </c>
      <c r="P28" s="1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</row>
    <row r="29" spans="1:192" s="2" customFormat="1">
      <c r="A29"/>
      <c r="B29" s="55">
        <v>18</v>
      </c>
      <c r="C29" s="11" t="s">
        <v>66</v>
      </c>
      <c r="D29" s="10" t="s">
        <v>19</v>
      </c>
      <c r="E29" s="11" t="s">
        <v>64</v>
      </c>
      <c r="F29" s="10" t="s">
        <v>51</v>
      </c>
      <c r="G29" s="10" t="s">
        <v>35</v>
      </c>
      <c r="H29" s="10" t="s">
        <v>32</v>
      </c>
      <c r="I29" s="49">
        <v>70000</v>
      </c>
      <c r="J29" s="49">
        <v>2009</v>
      </c>
      <c r="K29" s="56">
        <v>5368.48</v>
      </c>
      <c r="L29" s="56">
        <v>2128</v>
      </c>
      <c r="M29" s="56">
        <v>25</v>
      </c>
      <c r="N29" s="56">
        <f t="shared" si="0"/>
        <v>9530.48</v>
      </c>
      <c r="O29" s="61">
        <f t="shared" si="1"/>
        <v>60469.520000000004</v>
      </c>
      <c r="P29" s="1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</row>
    <row r="30" spans="1:192" s="2" customFormat="1">
      <c r="A30"/>
      <c r="B30" s="55">
        <v>19</v>
      </c>
      <c r="C30" s="11" t="s">
        <v>67</v>
      </c>
      <c r="D30" s="10" t="s">
        <v>37</v>
      </c>
      <c r="E30" s="11" t="s">
        <v>53</v>
      </c>
      <c r="F30" s="10" t="s">
        <v>51</v>
      </c>
      <c r="G30" s="10" t="s">
        <v>42</v>
      </c>
      <c r="H30" s="10" t="s">
        <v>32</v>
      </c>
      <c r="I30" s="49">
        <v>60000</v>
      </c>
      <c r="J30" s="49">
        <v>1722</v>
      </c>
      <c r="K30" s="56">
        <v>0</v>
      </c>
      <c r="L30" s="56">
        <v>1824</v>
      </c>
      <c r="M30" s="56">
        <v>25</v>
      </c>
      <c r="N30" s="56">
        <f t="shared" si="0"/>
        <v>3571</v>
      </c>
      <c r="O30" s="61">
        <f t="shared" si="1"/>
        <v>56429</v>
      </c>
      <c r="P30" s="1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</row>
    <row r="31" spans="1:192" s="2" customFormat="1">
      <c r="A31"/>
      <c r="B31" s="55">
        <v>20</v>
      </c>
      <c r="C31" s="11" t="s">
        <v>68</v>
      </c>
      <c r="D31" s="10" t="s">
        <v>37</v>
      </c>
      <c r="E31" s="11" t="s">
        <v>61</v>
      </c>
      <c r="F31" s="10" t="s">
        <v>51</v>
      </c>
      <c r="G31" s="10" t="s">
        <v>35</v>
      </c>
      <c r="H31" s="10" t="s">
        <v>32</v>
      </c>
      <c r="I31" s="49">
        <v>60000</v>
      </c>
      <c r="J31" s="49">
        <v>1722</v>
      </c>
      <c r="K31" s="56">
        <v>3486.68</v>
      </c>
      <c r="L31" s="56">
        <v>1824</v>
      </c>
      <c r="M31" s="56">
        <v>25</v>
      </c>
      <c r="N31" s="56">
        <f t="shared" si="0"/>
        <v>7057.68</v>
      </c>
      <c r="O31" s="61">
        <f t="shared" si="1"/>
        <v>52942.32</v>
      </c>
      <c r="P31" s="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</row>
    <row r="32" spans="1:192" s="2" customFormat="1">
      <c r="A32"/>
      <c r="B32" s="55">
        <v>21</v>
      </c>
      <c r="C32" s="11" t="s">
        <v>69</v>
      </c>
      <c r="D32" s="10" t="s">
        <v>19</v>
      </c>
      <c r="E32" s="11" t="s">
        <v>70</v>
      </c>
      <c r="F32" s="10" t="s">
        <v>51</v>
      </c>
      <c r="G32" s="10" t="s">
        <v>35</v>
      </c>
      <c r="H32" s="10" t="s">
        <v>32</v>
      </c>
      <c r="I32" s="49">
        <v>60000</v>
      </c>
      <c r="J32" s="49">
        <v>1722</v>
      </c>
      <c r="K32" s="56">
        <v>3216.65</v>
      </c>
      <c r="L32" s="56">
        <v>1824</v>
      </c>
      <c r="M32" s="56">
        <v>1375.12</v>
      </c>
      <c r="N32" s="56">
        <f t="shared" si="0"/>
        <v>8137.7699999999995</v>
      </c>
      <c r="O32" s="61">
        <f t="shared" si="1"/>
        <v>51862.23</v>
      </c>
      <c r="P32" s="1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</row>
    <row r="33" spans="1:192" s="2" customFormat="1">
      <c r="A33"/>
      <c r="B33" s="55">
        <v>22</v>
      </c>
      <c r="C33" s="11" t="s">
        <v>71</v>
      </c>
      <c r="D33" s="10" t="s">
        <v>37</v>
      </c>
      <c r="E33" s="11" t="s">
        <v>72</v>
      </c>
      <c r="F33" s="10" t="s">
        <v>51</v>
      </c>
      <c r="G33" s="10" t="s">
        <v>39</v>
      </c>
      <c r="H33" s="10" t="s">
        <v>32</v>
      </c>
      <c r="I33" s="49">
        <v>55000</v>
      </c>
      <c r="J33" s="49">
        <v>1578.5</v>
      </c>
      <c r="K33" s="56">
        <v>2559.6799999999998</v>
      </c>
      <c r="L33" s="56">
        <v>1672</v>
      </c>
      <c r="M33" s="56">
        <v>25</v>
      </c>
      <c r="N33" s="56">
        <f t="shared" si="0"/>
        <v>5835.18</v>
      </c>
      <c r="O33" s="61">
        <f t="shared" si="1"/>
        <v>49164.82</v>
      </c>
      <c r="P33" s="1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</row>
    <row r="34" spans="1:192" s="2" customFormat="1">
      <c r="A34"/>
      <c r="B34" s="55">
        <v>23</v>
      </c>
      <c r="C34" s="11" t="s">
        <v>73</v>
      </c>
      <c r="D34" s="10" t="s">
        <v>37</v>
      </c>
      <c r="E34" s="11" t="s">
        <v>74</v>
      </c>
      <c r="F34" s="10" t="s">
        <v>51</v>
      </c>
      <c r="G34" s="10" t="s">
        <v>75</v>
      </c>
      <c r="H34" s="10" t="s">
        <v>32</v>
      </c>
      <c r="I34" s="49">
        <v>51333.33</v>
      </c>
      <c r="J34" s="49">
        <v>1473.27</v>
      </c>
      <c r="K34" s="56">
        <v>1839.66</v>
      </c>
      <c r="L34" s="56">
        <v>1560.53</v>
      </c>
      <c r="M34" s="56">
        <v>1375.12</v>
      </c>
      <c r="N34" s="56">
        <f t="shared" si="0"/>
        <v>6248.58</v>
      </c>
      <c r="O34" s="61">
        <f t="shared" si="1"/>
        <v>45084.75</v>
      </c>
      <c r="P34" s="1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</row>
    <row r="35" spans="1:192" s="2" customFormat="1">
      <c r="A35"/>
      <c r="B35" s="55">
        <v>24</v>
      </c>
      <c r="C35" s="11" t="s">
        <v>76</v>
      </c>
      <c r="D35" s="10" t="s">
        <v>37</v>
      </c>
      <c r="E35" s="11" t="s">
        <v>77</v>
      </c>
      <c r="F35" s="10" t="s">
        <v>51</v>
      </c>
      <c r="G35" s="10" t="s">
        <v>75</v>
      </c>
      <c r="H35" s="10" t="s">
        <v>32</v>
      </c>
      <c r="I35" s="49">
        <v>50000</v>
      </c>
      <c r="J35" s="49">
        <v>1435</v>
      </c>
      <c r="K35" s="56">
        <v>1854</v>
      </c>
      <c r="L35" s="56">
        <v>1520</v>
      </c>
      <c r="M35" s="56">
        <v>25</v>
      </c>
      <c r="N35" s="56">
        <f t="shared" si="0"/>
        <v>4834</v>
      </c>
      <c r="O35" s="61">
        <f t="shared" si="1"/>
        <v>45166</v>
      </c>
      <c r="P35" s="1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</row>
    <row r="36" spans="1:192" s="2" customFormat="1">
      <c r="A36"/>
      <c r="B36" s="55">
        <v>25</v>
      </c>
      <c r="C36" s="11" t="s">
        <v>78</v>
      </c>
      <c r="D36" s="10" t="s">
        <v>37</v>
      </c>
      <c r="E36" s="11" t="s">
        <v>57</v>
      </c>
      <c r="F36" s="10" t="s">
        <v>51</v>
      </c>
      <c r="G36" s="10" t="s">
        <v>35</v>
      </c>
      <c r="H36" s="10" t="s">
        <v>32</v>
      </c>
      <c r="I36" s="49">
        <v>50000</v>
      </c>
      <c r="J36" s="49">
        <v>1435</v>
      </c>
      <c r="K36" s="56">
        <v>1854</v>
      </c>
      <c r="L36" s="56">
        <v>1520</v>
      </c>
      <c r="M36" s="56">
        <v>25</v>
      </c>
      <c r="N36" s="56">
        <f t="shared" si="0"/>
        <v>4834</v>
      </c>
      <c r="O36" s="61">
        <f t="shared" si="1"/>
        <v>45166</v>
      </c>
      <c r="P36" s="1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</row>
    <row r="37" spans="1:192" s="2" customFormat="1">
      <c r="A37"/>
      <c r="B37" s="55">
        <v>26</v>
      </c>
      <c r="C37" s="11" t="s">
        <v>79</v>
      </c>
      <c r="D37" s="10" t="s">
        <v>37</v>
      </c>
      <c r="E37" s="11" t="s">
        <v>80</v>
      </c>
      <c r="F37" s="10" t="s">
        <v>30</v>
      </c>
      <c r="G37" s="10" t="s">
        <v>81</v>
      </c>
      <c r="H37" s="10" t="s">
        <v>32</v>
      </c>
      <c r="I37" s="49">
        <v>50000</v>
      </c>
      <c r="J37" s="49">
        <v>1435</v>
      </c>
      <c r="K37" s="56">
        <v>1854</v>
      </c>
      <c r="L37" s="56">
        <v>1520</v>
      </c>
      <c r="M37" s="56">
        <v>25</v>
      </c>
      <c r="N37" s="56">
        <f t="shared" si="0"/>
        <v>4834</v>
      </c>
      <c r="O37" s="61">
        <f t="shared" si="1"/>
        <v>45166</v>
      </c>
      <c r="P37" s="1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</row>
    <row r="38" spans="1:192" s="2" customFormat="1">
      <c r="A38"/>
      <c r="B38" s="55">
        <v>27</v>
      </c>
      <c r="C38" s="11" t="s">
        <v>82</v>
      </c>
      <c r="D38" s="10" t="s">
        <v>19</v>
      </c>
      <c r="E38" s="11" t="s">
        <v>83</v>
      </c>
      <c r="F38" s="10" t="s">
        <v>51</v>
      </c>
      <c r="G38" s="10" t="s">
        <v>35</v>
      </c>
      <c r="H38" s="10" t="s">
        <v>32</v>
      </c>
      <c r="I38" s="49">
        <v>50000</v>
      </c>
      <c r="J38" s="49">
        <v>1435</v>
      </c>
      <c r="K38" s="56">
        <v>1854</v>
      </c>
      <c r="L38" s="56">
        <v>1520</v>
      </c>
      <c r="M38" s="56">
        <v>25</v>
      </c>
      <c r="N38" s="56">
        <f t="shared" si="0"/>
        <v>4834</v>
      </c>
      <c r="O38" s="61">
        <f t="shared" si="1"/>
        <v>45166</v>
      </c>
      <c r="P38" s="1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</row>
    <row r="39" spans="1:192" s="2" customFormat="1">
      <c r="A39"/>
      <c r="B39" s="55">
        <v>28</v>
      </c>
      <c r="C39" s="11" t="s">
        <v>84</v>
      </c>
      <c r="D39" s="10" t="s">
        <v>37</v>
      </c>
      <c r="E39" s="11" t="s">
        <v>85</v>
      </c>
      <c r="F39" s="10" t="s">
        <v>51</v>
      </c>
      <c r="G39" s="10" t="s">
        <v>42</v>
      </c>
      <c r="H39" s="10" t="s">
        <v>32</v>
      </c>
      <c r="I39" s="49">
        <v>45000</v>
      </c>
      <c r="J39" s="49">
        <v>1291.5</v>
      </c>
      <c r="K39" s="56">
        <v>1148.33</v>
      </c>
      <c r="L39" s="56">
        <v>1368</v>
      </c>
      <c r="M39" s="56">
        <v>25</v>
      </c>
      <c r="N39" s="56">
        <f t="shared" si="0"/>
        <v>3832.83</v>
      </c>
      <c r="O39" s="61">
        <f t="shared" si="1"/>
        <v>41167.17</v>
      </c>
      <c r="P39" s="1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</row>
    <row r="40" spans="1:192" s="2" customFormat="1">
      <c r="A40"/>
      <c r="B40" s="55">
        <v>29</v>
      </c>
      <c r="C40" s="11" t="s">
        <v>86</v>
      </c>
      <c r="D40" s="10" t="s">
        <v>19</v>
      </c>
      <c r="E40" s="11" t="s">
        <v>87</v>
      </c>
      <c r="F40" s="10" t="s">
        <v>88</v>
      </c>
      <c r="G40" s="10" t="s">
        <v>39</v>
      </c>
      <c r="H40" s="10" t="s">
        <v>32</v>
      </c>
      <c r="I40" s="49">
        <v>43000</v>
      </c>
      <c r="J40" s="49">
        <v>1234.0999999999999</v>
      </c>
      <c r="K40" s="56">
        <v>866.06</v>
      </c>
      <c r="L40" s="56">
        <v>1307.2</v>
      </c>
      <c r="M40" s="56">
        <v>25</v>
      </c>
      <c r="N40" s="56">
        <f t="shared" si="0"/>
        <v>3432.3599999999997</v>
      </c>
      <c r="O40" s="61">
        <f t="shared" si="1"/>
        <v>39567.64</v>
      </c>
      <c r="P40" s="1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</row>
    <row r="41" spans="1:192" s="2" customFormat="1">
      <c r="A41"/>
      <c r="B41" s="55">
        <v>30</v>
      </c>
      <c r="C41" s="11" t="s">
        <v>89</v>
      </c>
      <c r="D41" s="10" t="s">
        <v>37</v>
      </c>
      <c r="E41" s="11" t="s">
        <v>90</v>
      </c>
      <c r="F41" s="10" t="s">
        <v>88</v>
      </c>
      <c r="G41" s="10" t="s">
        <v>35</v>
      </c>
      <c r="H41" s="10" t="s">
        <v>32</v>
      </c>
      <c r="I41" s="49">
        <v>43000</v>
      </c>
      <c r="J41" s="49">
        <v>1234.0999999999999</v>
      </c>
      <c r="K41" s="56">
        <v>866.06</v>
      </c>
      <c r="L41" s="56">
        <v>1307.2</v>
      </c>
      <c r="M41" s="56">
        <v>25</v>
      </c>
      <c r="N41" s="56">
        <f t="shared" si="0"/>
        <v>3432.3599999999997</v>
      </c>
      <c r="O41" s="61">
        <f t="shared" si="1"/>
        <v>39567.64</v>
      </c>
      <c r="P41" s="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</row>
    <row r="42" spans="1:192" s="2" customFormat="1">
      <c r="A42"/>
      <c r="B42" s="55">
        <v>31</v>
      </c>
      <c r="C42" s="11" t="s">
        <v>91</v>
      </c>
      <c r="D42" s="10" t="s">
        <v>19</v>
      </c>
      <c r="E42" s="11" t="s">
        <v>92</v>
      </c>
      <c r="F42" s="10" t="s">
        <v>88</v>
      </c>
      <c r="G42" s="10" t="s">
        <v>42</v>
      </c>
      <c r="H42" s="10" t="s">
        <v>32</v>
      </c>
      <c r="I42" s="49">
        <v>40000</v>
      </c>
      <c r="J42" s="49">
        <v>1148</v>
      </c>
      <c r="K42" s="56">
        <v>442.65</v>
      </c>
      <c r="L42" s="56">
        <v>1216</v>
      </c>
      <c r="M42" s="56">
        <v>25</v>
      </c>
      <c r="N42" s="56">
        <f t="shared" si="0"/>
        <v>2831.65</v>
      </c>
      <c r="O42" s="61">
        <f t="shared" si="1"/>
        <v>37168.35</v>
      </c>
      <c r="P42" s="1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</row>
    <row r="43" spans="1:192" s="2" customFormat="1">
      <c r="A43"/>
      <c r="B43" s="55">
        <v>32</v>
      </c>
      <c r="C43" s="11" t="s">
        <v>93</v>
      </c>
      <c r="D43" s="10" t="s">
        <v>37</v>
      </c>
      <c r="E43" s="11" t="s">
        <v>94</v>
      </c>
      <c r="F43" s="10" t="s">
        <v>88</v>
      </c>
      <c r="G43" s="10" t="s">
        <v>42</v>
      </c>
      <c r="H43" s="10" t="s">
        <v>32</v>
      </c>
      <c r="I43" s="49">
        <v>40000</v>
      </c>
      <c r="J43" s="49">
        <v>1148</v>
      </c>
      <c r="K43" s="56">
        <v>442.65</v>
      </c>
      <c r="L43" s="56">
        <v>1216</v>
      </c>
      <c r="M43" s="56">
        <v>25</v>
      </c>
      <c r="N43" s="56">
        <f t="shared" si="0"/>
        <v>2831.65</v>
      </c>
      <c r="O43" s="61">
        <f t="shared" si="1"/>
        <v>37168.35</v>
      </c>
      <c r="P43" s="1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</row>
    <row r="44" spans="1:192" s="2" customFormat="1">
      <c r="A44"/>
      <c r="B44" s="55">
        <v>33</v>
      </c>
      <c r="C44" s="11" t="s">
        <v>95</v>
      </c>
      <c r="D44" s="10" t="s">
        <v>19</v>
      </c>
      <c r="E44" s="11" t="s">
        <v>96</v>
      </c>
      <c r="F44" s="10" t="s">
        <v>88</v>
      </c>
      <c r="G44" s="10" t="s">
        <v>75</v>
      </c>
      <c r="H44" s="10" t="s">
        <v>32</v>
      </c>
      <c r="I44" s="49">
        <v>35000</v>
      </c>
      <c r="J44" s="49">
        <v>1004.5</v>
      </c>
      <c r="K44" s="56">
        <v>0</v>
      </c>
      <c r="L44" s="56">
        <v>1064</v>
      </c>
      <c r="M44" s="56">
        <v>25</v>
      </c>
      <c r="N44" s="56">
        <f t="shared" si="0"/>
        <v>2093.5</v>
      </c>
      <c r="O44" s="61">
        <f t="shared" si="1"/>
        <v>32906.5</v>
      </c>
      <c r="P44" s="1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</row>
    <row r="45" spans="1:192" s="2" customFormat="1">
      <c r="A45"/>
      <c r="B45" s="55">
        <v>34</v>
      </c>
      <c r="C45" s="11" t="s">
        <v>97</v>
      </c>
      <c r="D45" s="10" t="s">
        <v>19</v>
      </c>
      <c r="E45" s="11" t="s">
        <v>90</v>
      </c>
      <c r="F45" s="10" t="s">
        <v>88</v>
      </c>
      <c r="G45" s="10" t="s">
        <v>42</v>
      </c>
      <c r="H45" s="10" t="s">
        <v>32</v>
      </c>
      <c r="I45" s="49">
        <v>30000</v>
      </c>
      <c r="J45" s="49">
        <v>861</v>
      </c>
      <c r="K45" s="56">
        <v>0</v>
      </c>
      <c r="L45" s="56">
        <v>912</v>
      </c>
      <c r="M45" s="56">
        <v>25</v>
      </c>
      <c r="N45" s="56">
        <f t="shared" si="0"/>
        <v>1798</v>
      </c>
      <c r="O45" s="61">
        <f t="shared" si="1"/>
        <v>28202</v>
      </c>
      <c r="P45" s="1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</row>
    <row r="46" spans="1:192" s="2" customFormat="1" ht="15.75" thickBot="1">
      <c r="A46"/>
      <c r="B46" s="55">
        <v>35</v>
      </c>
      <c r="C46" s="57" t="s">
        <v>98</v>
      </c>
      <c r="D46" s="58" t="s">
        <v>19</v>
      </c>
      <c r="E46" s="57" t="s">
        <v>99</v>
      </c>
      <c r="F46" s="58" t="s">
        <v>88</v>
      </c>
      <c r="G46" s="58" t="s">
        <v>100</v>
      </c>
      <c r="H46" s="58" t="s">
        <v>32</v>
      </c>
      <c r="I46" s="60">
        <v>20000</v>
      </c>
      <c r="J46" s="60">
        <v>574</v>
      </c>
      <c r="K46" s="59">
        <v>0</v>
      </c>
      <c r="L46" s="59">
        <v>608</v>
      </c>
      <c r="M46" s="59">
        <v>25</v>
      </c>
      <c r="N46" s="56">
        <f t="shared" si="0"/>
        <v>1207</v>
      </c>
      <c r="O46" s="61">
        <f t="shared" si="1"/>
        <v>18793</v>
      </c>
      <c r="P46" s="1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</row>
    <row r="47" spans="1:192" s="39" customFormat="1" ht="35.25" customHeight="1" thickBot="1">
      <c r="A47" s="36"/>
      <c r="B47" s="69" t="s">
        <v>101</v>
      </c>
      <c r="C47" s="70"/>
      <c r="D47" s="70"/>
      <c r="E47" s="70"/>
      <c r="F47" s="70"/>
      <c r="G47" s="70"/>
      <c r="H47" s="71"/>
      <c r="I47" s="40">
        <f t="shared" ref="I47:O47" si="2">SUM(I12:I46)</f>
        <v>2405333.33</v>
      </c>
      <c r="J47" s="40">
        <f t="shared" si="2"/>
        <v>69033.070000000007</v>
      </c>
      <c r="K47" s="52">
        <f t="shared" si="2"/>
        <v>197910.60000000003</v>
      </c>
      <c r="L47" s="41">
        <f t="shared" si="2"/>
        <v>73122.12999999999</v>
      </c>
      <c r="M47" s="52">
        <f t="shared" si="2"/>
        <v>6275.48</v>
      </c>
      <c r="N47" s="41">
        <f t="shared" si="2"/>
        <v>346341.28000000009</v>
      </c>
      <c r="O47" s="42">
        <f t="shared" si="2"/>
        <v>2058992.0500000003</v>
      </c>
      <c r="P47" s="36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7"/>
      <c r="CA47" s="37"/>
      <c r="CB47" s="37"/>
      <c r="CC47" s="37"/>
      <c r="CD47" s="37"/>
      <c r="CE47" s="37"/>
      <c r="CF47" s="37"/>
      <c r="CG47" s="37"/>
      <c r="CH47" s="37"/>
      <c r="CI47" s="37"/>
      <c r="CJ47" s="37"/>
      <c r="CK47" s="37"/>
      <c r="CL47" s="37"/>
      <c r="CM47" s="37"/>
      <c r="CN47" s="37"/>
      <c r="CO47" s="37"/>
      <c r="CP47" s="37"/>
      <c r="CQ47" s="37"/>
      <c r="CR47" s="37"/>
      <c r="CS47" s="37"/>
      <c r="CT47" s="37"/>
      <c r="CU47" s="37"/>
      <c r="CV47" s="37"/>
      <c r="CW47" s="37"/>
      <c r="CX47" s="37"/>
      <c r="CY47" s="37"/>
      <c r="CZ47" s="37"/>
      <c r="DA47" s="37"/>
      <c r="DB47" s="37"/>
      <c r="DC47" s="37"/>
      <c r="DD47" s="37"/>
      <c r="DE47" s="37"/>
      <c r="DF47" s="37"/>
      <c r="DG47" s="37"/>
      <c r="DH47" s="37"/>
      <c r="DI47" s="37"/>
      <c r="DJ47" s="37"/>
      <c r="DK47" s="37"/>
      <c r="DL47" s="37"/>
      <c r="DM47" s="37"/>
      <c r="DN47" s="37"/>
      <c r="DO47" s="37"/>
      <c r="DP47" s="37"/>
      <c r="DQ47" s="37"/>
      <c r="DR47" s="37"/>
      <c r="DS47" s="37"/>
      <c r="DT47" s="37"/>
      <c r="DU47" s="37"/>
      <c r="DV47" s="37"/>
      <c r="DW47" s="37"/>
      <c r="DX47" s="37"/>
      <c r="DY47" s="37"/>
      <c r="DZ47" s="37"/>
      <c r="EA47" s="37"/>
      <c r="EB47" s="37"/>
      <c r="EC47" s="37"/>
      <c r="ED47" s="37"/>
      <c r="EE47" s="37"/>
      <c r="EF47" s="37"/>
      <c r="EG47" s="37"/>
      <c r="EH47" s="37"/>
      <c r="EI47" s="37"/>
      <c r="EJ47" s="37"/>
      <c r="EK47" s="37"/>
      <c r="EL47" s="37"/>
      <c r="EM47" s="37"/>
      <c r="EN47" s="37"/>
      <c r="EO47" s="37"/>
      <c r="EP47" s="37"/>
      <c r="EQ47" s="37"/>
      <c r="ER47" s="37"/>
      <c r="ES47" s="37"/>
      <c r="ET47" s="37"/>
      <c r="EU47" s="37"/>
      <c r="EV47" s="37"/>
      <c r="EW47" s="37"/>
      <c r="EX47" s="37"/>
      <c r="EY47" s="37"/>
      <c r="EZ47" s="37"/>
      <c r="FA47" s="37"/>
      <c r="FB47" s="37"/>
      <c r="FC47" s="37"/>
      <c r="FD47" s="37"/>
      <c r="FE47" s="37"/>
      <c r="FF47" s="37"/>
      <c r="FG47" s="37"/>
      <c r="FH47" s="37"/>
      <c r="FI47" s="37"/>
      <c r="FJ47" s="37"/>
      <c r="FK47" s="37"/>
      <c r="FL47" s="37"/>
      <c r="FM47" s="37"/>
      <c r="FN47" s="37"/>
      <c r="FO47" s="37"/>
      <c r="FP47" s="37"/>
      <c r="FQ47" s="37"/>
      <c r="FR47" s="37"/>
      <c r="FS47" s="37"/>
      <c r="FT47" s="37"/>
      <c r="FU47" s="37"/>
      <c r="FV47" s="37"/>
      <c r="FW47" s="37"/>
      <c r="FX47" s="37"/>
      <c r="FY47" s="37"/>
      <c r="FZ47" s="37"/>
      <c r="GA47" s="37"/>
      <c r="GB47" s="37"/>
      <c r="GC47" s="37"/>
      <c r="GD47" s="37"/>
      <c r="GE47" s="37"/>
      <c r="GF47" s="37"/>
      <c r="GG47" s="37"/>
      <c r="GH47" s="37"/>
      <c r="GI47" s="37"/>
      <c r="GJ47" s="37"/>
    </row>
    <row r="48" spans="1:192">
      <c r="I48" s="1"/>
      <c r="K48" s="53"/>
      <c r="L48" s="9"/>
      <c r="N48" s="9"/>
      <c r="O48" s="9"/>
      <c r="P48" s="8"/>
    </row>
    <row r="49" spans="9:15">
      <c r="I49" s="1"/>
      <c r="K49" s="53"/>
      <c r="L49" s="9"/>
      <c r="N49" s="9"/>
      <c r="O49" s="9"/>
    </row>
    <row r="50" spans="9:15">
      <c r="I50" s="1"/>
      <c r="K50" s="53"/>
      <c r="L50" s="9"/>
      <c r="N50" s="9"/>
      <c r="O50" s="9"/>
    </row>
    <row r="51" spans="9:15">
      <c r="I51" s="1"/>
      <c r="K51" s="53"/>
      <c r="L51" s="9"/>
      <c r="N51" s="9"/>
      <c r="O51" s="9"/>
    </row>
    <row r="52" spans="9:15">
      <c r="I52" s="1"/>
      <c r="K52" s="53"/>
      <c r="L52" s="9"/>
      <c r="N52" s="9"/>
      <c r="O52" s="9"/>
    </row>
    <row r="53" spans="9:15">
      <c r="I53" s="1"/>
      <c r="K53" s="53"/>
      <c r="N53" s="9"/>
      <c r="O53" s="9"/>
    </row>
    <row r="54" spans="9:15">
      <c r="I54" s="1"/>
      <c r="K54" s="53"/>
      <c r="N54" s="9"/>
      <c r="O54" s="9"/>
    </row>
    <row r="55" spans="9:15">
      <c r="I55" s="1"/>
      <c r="K55" s="53"/>
      <c r="N55" s="9"/>
      <c r="O55" s="9"/>
    </row>
    <row r="56" spans="9:15">
      <c r="I56" s="1"/>
      <c r="K56" s="53"/>
      <c r="N56" s="9"/>
      <c r="O56" s="9"/>
    </row>
    <row r="57" spans="9:15">
      <c r="I57" s="1"/>
      <c r="K57" s="53"/>
      <c r="N57" s="9"/>
      <c r="O57" s="9"/>
    </row>
    <row r="58" spans="9:15">
      <c r="I58" s="1"/>
      <c r="K58" s="53"/>
      <c r="N58" s="9"/>
      <c r="O58" s="9"/>
    </row>
    <row r="59" spans="9:15">
      <c r="I59" s="1"/>
      <c r="K59" s="53"/>
      <c r="N59" s="9"/>
      <c r="O59" s="9"/>
    </row>
    <row r="60" spans="9:15">
      <c r="I60" s="1"/>
      <c r="K60" s="53"/>
      <c r="N60" s="9"/>
      <c r="O60" s="9"/>
    </row>
    <row r="61" spans="9:15">
      <c r="I61" s="1"/>
      <c r="K61" s="53"/>
      <c r="N61" s="9"/>
      <c r="O61" s="9"/>
    </row>
    <row r="62" spans="9:15">
      <c r="I62" s="1"/>
      <c r="K62" s="53"/>
      <c r="N62" s="9"/>
      <c r="O62" s="9"/>
    </row>
    <row r="63" spans="9:15">
      <c r="I63" s="1"/>
      <c r="K63" s="53"/>
      <c r="N63" s="9"/>
      <c r="O63" s="9"/>
    </row>
    <row r="64" spans="9:15">
      <c r="I64" s="1"/>
      <c r="K64" s="53"/>
      <c r="N64" s="9"/>
      <c r="O64" s="9"/>
    </row>
    <row r="65" spans="9:15">
      <c r="I65" s="1"/>
      <c r="K65" s="53"/>
      <c r="N65" s="9"/>
      <c r="O65" s="9"/>
    </row>
    <row r="66" spans="9:15">
      <c r="I66" s="1"/>
      <c r="K66" s="53"/>
      <c r="N66" s="9"/>
      <c r="O66" s="9"/>
    </row>
    <row r="67" spans="9:15">
      <c r="I67" s="1"/>
      <c r="K67" s="53"/>
      <c r="N67" s="9"/>
      <c r="O67" s="9"/>
    </row>
    <row r="68" spans="9:15">
      <c r="I68" s="1"/>
      <c r="K68" s="53"/>
      <c r="N68" s="9"/>
      <c r="O68" s="9"/>
    </row>
    <row r="69" spans="9:15">
      <c r="I69" s="1"/>
      <c r="K69" s="53"/>
      <c r="N69" s="9"/>
      <c r="O69" s="9"/>
    </row>
    <row r="70" spans="9:15">
      <c r="I70" s="1"/>
      <c r="K70" s="53"/>
      <c r="M70" s="9"/>
      <c r="N70" s="9"/>
      <c r="O70" s="9"/>
    </row>
    <row r="71" spans="9:15">
      <c r="I71" s="1"/>
      <c r="K71" s="53"/>
      <c r="N71" s="9"/>
      <c r="O71" s="9"/>
    </row>
    <row r="72" spans="9:15">
      <c r="I72" s="1"/>
      <c r="K72" s="53"/>
      <c r="N72" s="9"/>
      <c r="O72" s="9"/>
    </row>
    <row r="73" spans="9:15">
      <c r="I73" s="1"/>
      <c r="K73" s="53"/>
      <c r="N73" s="9"/>
      <c r="O73" s="9"/>
    </row>
    <row r="74" spans="9:15">
      <c r="I74" s="1"/>
      <c r="K74" s="53"/>
      <c r="N74" s="9"/>
      <c r="O74" s="9"/>
    </row>
    <row r="75" spans="9:15">
      <c r="I75" s="1"/>
      <c r="K75" s="53"/>
      <c r="N75" s="9"/>
      <c r="O75" s="9"/>
    </row>
    <row r="76" spans="9:15">
      <c r="I76" s="1"/>
      <c r="K76" s="53"/>
      <c r="N76" s="9"/>
      <c r="O76" s="9"/>
    </row>
    <row r="77" spans="9:15">
      <c r="I77" s="1"/>
      <c r="K77" s="53"/>
      <c r="N77" s="9"/>
      <c r="O77" s="9"/>
    </row>
    <row r="78" spans="9:15">
      <c r="I78" s="1"/>
      <c r="K78" s="53"/>
      <c r="N78" s="9"/>
      <c r="O78" s="9"/>
    </row>
    <row r="79" spans="9:15">
      <c r="I79" s="1"/>
      <c r="K79" s="53"/>
      <c r="M79" s="9"/>
      <c r="N79" s="9"/>
      <c r="O79" s="9"/>
    </row>
    <row r="80" spans="9:15">
      <c r="I80" s="1"/>
      <c r="K80" s="53"/>
      <c r="N80" s="9"/>
      <c r="O80" s="9"/>
    </row>
    <row r="81" spans="9:15">
      <c r="I81" s="1"/>
      <c r="K81" s="53"/>
      <c r="N81" s="9"/>
      <c r="O81" s="9"/>
    </row>
    <row r="82" spans="9:15">
      <c r="I82" s="1"/>
      <c r="K82" s="53"/>
      <c r="N82" s="9"/>
      <c r="O82" s="9"/>
    </row>
    <row r="83" spans="9:15">
      <c r="I83" s="1"/>
      <c r="K83" s="53"/>
      <c r="N83" s="9"/>
      <c r="O83" s="9"/>
    </row>
    <row r="84" spans="9:15">
      <c r="I84" s="1"/>
      <c r="K84" s="53"/>
      <c r="N84" s="9"/>
      <c r="O84" s="9"/>
    </row>
    <row r="85" spans="9:15">
      <c r="I85" s="1"/>
      <c r="K85" s="53"/>
      <c r="N85" s="9"/>
      <c r="O85" s="9"/>
    </row>
    <row r="86" spans="9:15">
      <c r="I86" s="1"/>
      <c r="K86" s="53"/>
      <c r="N86" s="9"/>
      <c r="O86" s="9"/>
    </row>
    <row r="87" spans="9:15">
      <c r="I87" s="1"/>
      <c r="K87" s="53"/>
      <c r="N87" s="9"/>
      <c r="O87" s="9"/>
    </row>
    <row r="88" spans="9:15">
      <c r="I88" s="1"/>
      <c r="K88" s="53"/>
      <c r="N88" s="9"/>
      <c r="O88" s="9"/>
    </row>
    <row r="89" spans="9:15">
      <c r="I89" s="1"/>
      <c r="K89" s="53"/>
      <c r="N89" s="9"/>
      <c r="O89" s="9"/>
    </row>
    <row r="90" spans="9:15">
      <c r="I90" s="1"/>
      <c r="K90" s="53"/>
      <c r="N90" s="9"/>
      <c r="O90" s="9"/>
    </row>
    <row r="91" spans="9:15">
      <c r="I91" s="1"/>
      <c r="K91" s="53"/>
      <c r="N91" s="9"/>
      <c r="O91" s="9"/>
    </row>
    <row r="92" spans="9:15">
      <c r="I92" s="1"/>
      <c r="K92" s="53"/>
      <c r="O92" s="9"/>
    </row>
    <row r="93" spans="9:15">
      <c r="K93" s="53"/>
    </row>
    <row r="94" spans="9:15">
      <c r="K94" s="53"/>
    </row>
    <row r="95" spans="9:15">
      <c r="I95" s="1"/>
      <c r="J95" s="1"/>
      <c r="K95" s="53"/>
      <c r="L95" s="9"/>
      <c r="M95" s="9"/>
      <c r="N95" s="9"/>
      <c r="O95" s="9"/>
    </row>
    <row r="96" spans="9:15">
      <c r="K96" s="53"/>
    </row>
  </sheetData>
  <mergeCells count="6">
    <mergeCell ref="B47:H47"/>
    <mergeCell ref="B4:I4"/>
    <mergeCell ref="B5:O5"/>
    <mergeCell ref="B6:O6"/>
    <mergeCell ref="B7:O7"/>
    <mergeCell ref="B8:O8"/>
  </mergeCells>
  <pageMargins left="0.7" right="0.7" top="0.75" bottom="0.75" header="0.3" footer="0.3"/>
  <pageSetup scale="3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6" ma:contentTypeDescription="Crear nuevo documento." ma:contentTypeScope="" ma:versionID="8fcfdc942809dcc23d3894efe66bfb1f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7c30556f0deb6e87fa633ed851740217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41CE82-B069-4920-9943-022B3C2B556C}"/>
</file>

<file path=customXml/itemProps2.xml><?xml version="1.0" encoding="utf-8"?>
<ds:datastoreItem xmlns:ds="http://schemas.openxmlformats.org/officeDocument/2006/customXml" ds:itemID="{E1B9D8C3-B5C3-47B7-B81F-15016CF1EA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2023-03-30T13:16:34Z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