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viembre 2024/"/>
    </mc:Choice>
  </mc:AlternateContent>
  <xr:revisionPtr revIDLastSave="449" documentId="8_{1B0B7DF6-4215-4CA8-897F-5E3178B8811E}" xr6:coauthVersionLast="47" xr6:coauthVersionMax="47" xr10:uidLastSave="{223FC5A4-0031-462D-B750-F5C0177B0A5A}"/>
  <bookViews>
    <workbookView xWindow="-120" yWindow="-120" windowWidth="29040" windowHeight="15840" xr2:uid="{CD2FB2FA-5C56-48C2-8BB9-AB49E6712513}"/>
  </bookViews>
  <sheets>
    <sheet name=" TEMPORALES NOV 2024" sheetId="3" r:id="rId1"/>
  </sheets>
  <definedNames>
    <definedName name="_xlnm._FilterDatabase" localSheetId="0" hidden="1">#N/A</definedName>
    <definedName name="_xlnm.Print_Area" localSheetId="0">' TEMPORALES NOV 2024'!$A$1:$R$82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2" i="3" l="1"/>
  <c r="M72" i="3"/>
  <c r="L27" i="3"/>
  <c r="N27" i="3"/>
  <c r="P27" i="3" l="1"/>
  <c r="Q27" i="3" s="1"/>
  <c r="K72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11" i="3"/>
  <c r="O72" i="3"/>
  <c r="N72" i="3" l="1"/>
  <c r="P67" i="3"/>
  <c r="Q67" i="3" s="1"/>
  <c r="L72" i="3"/>
  <c r="P71" i="3"/>
  <c r="Q71" i="3" s="1"/>
  <c r="P23" i="3"/>
  <c r="Q23" i="3" s="1"/>
  <c r="P42" i="3"/>
  <c r="Q42" i="3" s="1"/>
  <c r="P46" i="3"/>
  <c r="Q46" i="3" s="1"/>
  <c r="P50" i="3"/>
  <c r="Q50" i="3" s="1"/>
  <c r="P54" i="3"/>
  <c r="Q54" i="3" s="1"/>
  <c r="P58" i="3"/>
  <c r="Q58" i="3" s="1"/>
  <c r="P62" i="3"/>
  <c r="Q62" i="3" s="1"/>
  <c r="P66" i="3"/>
  <c r="Q66" i="3" s="1"/>
  <c r="P21" i="3"/>
  <c r="Q21" i="3" s="1"/>
  <c r="P26" i="3"/>
  <c r="Q26" i="3" s="1"/>
  <c r="P30" i="3"/>
  <c r="Q30" i="3" s="1"/>
  <c r="P31" i="3"/>
  <c r="Q31" i="3" s="1"/>
  <c r="P35" i="3"/>
  <c r="Q35" i="3" s="1"/>
  <c r="P38" i="3"/>
  <c r="P13" i="3"/>
  <c r="Q13" i="3" s="1"/>
  <c r="P14" i="3"/>
  <c r="Q14" i="3" s="1"/>
  <c r="P17" i="3"/>
  <c r="Q17" i="3" s="1"/>
  <c r="P18" i="3"/>
  <c r="Q18" i="3" s="1"/>
  <c r="P24" i="3" l="1"/>
  <c r="Q24" i="3" s="1"/>
  <c r="P70" i="3"/>
  <c r="Q70" i="3" s="1"/>
  <c r="P65" i="3"/>
  <c r="Q65" i="3" s="1"/>
  <c r="P61" i="3"/>
  <c r="Q61" i="3" s="1"/>
  <c r="P57" i="3"/>
  <c r="Q57" i="3" s="1"/>
  <c r="P53" i="3"/>
  <c r="Q53" i="3" s="1"/>
  <c r="P49" i="3"/>
  <c r="Q49" i="3" s="1"/>
  <c r="P45" i="3"/>
  <c r="Q45" i="3" s="1"/>
  <c r="P41" i="3"/>
  <c r="Q41" i="3" s="1"/>
  <c r="P36" i="3"/>
  <c r="Q36" i="3" s="1"/>
  <c r="P32" i="3"/>
  <c r="Q32" i="3" s="1"/>
  <c r="P69" i="3"/>
  <c r="Q69" i="3" s="1"/>
  <c r="P64" i="3"/>
  <c r="Q64" i="3" s="1"/>
  <c r="P60" i="3"/>
  <c r="Q60" i="3" s="1"/>
  <c r="P56" i="3"/>
  <c r="P52" i="3"/>
  <c r="Q52" i="3" s="1"/>
  <c r="P48" i="3"/>
  <c r="Q48" i="3" s="1"/>
  <c r="P44" i="3"/>
  <c r="Q44" i="3" s="1"/>
  <c r="P40" i="3"/>
  <c r="Q40" i="3" s="1"/>
  <c r="P68" i="3"/>
  <c r="Q68" i="3" s="1"/>
  <c r="P63" i="3"/>
  <c r="Q63" i="3" s="1"/>
  <c r="P59" i="3"/>
  <c r="Q59" i="3" s="1"/>
  <c r="P55" i="3"/>
  <c r="Q55" i="3" s="1"/>
  <c r="P51" i="3"/>
  <c r="Q51" i="3" s="1"/>
  <c r="P47" i="3"/>
  <c r="Q47" i="3" s="1"/>
  <c r="P43" i="3"/>
  <c r="Q43" i="3" s="1"/>
  <c r="P39" i="3"/>
  <c r="Q39" i="3" s="1"/>
  <c r="P11" i="3"/>
  <c r="Q11" i="3" s="1"/>
  <c r="P37" i="3"/>
  <c r="Q37" i="3" s="1"/>
  <c r="P33" i="3"/>
  <c r="Q33" i="3" s="1"/>
  <c r="P15" i="3"/>
  <c r="Q15" i="3" s="1"/>
  <c r="P12" i="3"/>
  <c r="Q12" i="3" s="1"/>
  <c r="P25" i="3"/>
  <c r="Q25" i="3" s="1"/>
  <c r="P20" i="3"/>
  <c r="Q20" i="3" s="1"/>
  <c r="Q38" i="3"/>
  <c r="P22" i="3"/>
  <c r="Q22" i="3" s="1"/>
  <c r="P28" i="3"/>
  <c r="Q28" i="3" s="1"/>
  <c r="P16" i="3"/>
  <c r="Q16" i="3" s="1"/>
  <c r="P29" i="3"/>
  <c r="Q29" i="3" s="1"/>
  <c r="P19" i="3"/>
  <c r="Q19" i="3" s="1"/>
  <c r="P34" i="3"/>
  <c r="Q34" i="3" s="1"/>
  <c r="Q56" i="3" l="1"/>
  <c r="P72" i="3"/>
</calcChain>
</file>

<file path=xl/sharedStrings.xml><?xml version="1.0" encoding="utf-8"?>
<sst xmlns="http://schemas.openxmlformats.org/spreadsheetml/2006/main" count="386" uniqueCount="129">
  <si>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</si>
  <si>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</si>
  <si>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</si>
  <si>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</si>
  <si>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</si>
  <si>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</si>
  <si>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</si>
  <si>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</si>
  <si>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</si>
  <si>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</si>
  <si>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</si>
  <si>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</si>
  <si>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</si>
  <si>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</si>
  <si>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</si>
  <si>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</si>
  <si>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</si>
  <si>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</si>
  <si>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</si>
  <si>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</si>
  <si>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</si>
  <si>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</si>
  <si>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</si>
  <si>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</si>
  <si>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</si>
  <si>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</si>
  <si>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</si>
  <si>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</si>
  <si>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</si>
  <si>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</si>
  <si>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</si>
  <si>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</si>
  <si>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</si>
  <si>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INGENIERO DE DRENAJE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</si>
  <si>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</si>
  <si>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</si>
  <si>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</si>
  <si>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</si>
  <si>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</si>
  <si>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</si>
  <si>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</si>
  <si>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</si>
  <si>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</si>
  <si>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</si>
  <si>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</si>
  <si>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</si>
  <si>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</si>
  <si>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PLANIFICACION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</si>
  <si>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</si>
  <si>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</si>
  <si>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</si>
  <si>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</si>
  <si>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</si>
  <si>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</si>
  <si>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</si>
  <si>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>ANALISTA DE NOMINAS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</si>
  <si>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</si>
  <si>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</si>
  <si>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</si>
  <si>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</si>
  <si>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</si>
  <si>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</si>
  <si>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</si>
  <si>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</si>
  <si>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</si>
  <si>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</si>
  <si>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</si>
  <si>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</si>
  <si>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</si>
  <si>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</si>
  <si>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</si>
  <si>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</si>
  <si>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</si>
  <si>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</si>
  <si>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</si>
  <si>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</si>
  <si>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</si>
  <si>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</si>
  <si>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</si>
  <si>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</si>
  <si>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</si>
  <si>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</si>
  <si>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</si>
  <si>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</si>
  <si>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</si>
  <si>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</si>
  <si>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</si>
  <si>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</si>
  <si>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</si>
  <si>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</si>
  <si>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</si>
  <si>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</si>
  <si>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</si>
  <si>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</si>
  <si>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</si>
  <si>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</si>
  <si>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</si>
  <si>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</si>
  <si>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</si>
  <si>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</si>
  <si>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</si>
  <si>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</si>
  <si>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</si>
  <si>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</si>
  <si>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</si>
  <si>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</si>
  <si>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</si>
  <si>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</si>
  <si>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</si>
  <si>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</si>
  <si>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</si>
  <si>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</si>
  <si>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</si>
  <si>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</si>
  <si>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</si>
  <si>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</si>
  <si>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</si>
  <si>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</si>
  <si>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</si>
  <si>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</si>
  <si>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</si>
  <si>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</si>
  <si>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</si>
  <si>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</si>
  <si>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</si>
  <si>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</si>
  <si>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Noviembre  2024</t>
  </si>
  <si>
    <t>ENC. SECCION DE TOPOGRAFIA</t>
  </si>
  <si>
    <t>ENC. DE LA DIVISION DE ELABORACION DE DOCUEMANTOS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</si>
</sst>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43" fontId="0" fillId="0" borderId="0" xfId="33" applyFont="1" applyBorder="1"/>
    <xf numFmtId="43" fontId="22" fillId="34" borderId="3" xfId="33" applyFont="1" applyFill="1" applyBorder="1" applyAlignment="1">
      <alignment vertical="center"/>
    </xf>
    <xf numFmtId="14" fontId="21" fillId="0" borderId="1" xfId="0" applyNumberFormat="1" applyFont="1" applyBorder="1" applyAlignment="1">
      <alignment horizontal="center"/>
    </xf>
    <xf numFmtId="0" fontId="26" fillId="0" borderId="0" xfId="0" applyFont="1"/>
    <xf numFmtId="4" fontId="26" fillId="33" borderId="0" xfId="0" applyNumberFormat="1" applyFont="1" applyFill="1"/>
    <xf numFmtId="0" fontId="26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4" fillId="34" borderId="9" xfId="0" applyFont="1" applyFill="1" applyBorder="1" applyAlignment="1">
      <alignment horizontal="center" wrapText="1"/>
    </xf>
    <xf numFmtId="0" fontId="24" fillId="34" borderId="10" xfId="0" applyFont="1" applyFill="1" applyBorder="1" applyAlignment="1">
      <alignment horizont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762000</xdr:colOff>
      <xdr:row>1</xdr:row>
      <xdr:rowOff>133350</xdr:rowOff>
    </xdr:from>
    <xdr:to>
      <xdr:col>16</xdr:col>
      <xdr:colOff>1047752</xdr:colOff>
      <xdr:row>9</xdr:row>
      <xdr:rowOff>180975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1"/>
  <sheetViews>
    <sheetView showGridLines="0" tabSelected="1" zoomScale="60" zoomScaleNormal="60" zoomScaleSheetLayoutView="55" workbookViewId="0">
      <selection activeCell="K41" sqref="K41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50.85546875" customWidth="1"/>
    <col min="6" max="6" width="16.85546875" style="6" customWidth="1"/>
    <col min="7" max="7" width="36.5703125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8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3"/>
      <c r="D1" s="2"/>
      <c r="E1" s="3"/>
      <c r="F1" s="2"/>
      <c r="G1" s="2"/>
      <c r="H1" s="2"/>
      <c r="I1" s="2"/>
      <c r="J1" s="2"/>
      <c r="K1" s="3"/>
      <c r="L1" s="4"/>
      <c r="M1" s="16"/>
      <c r="N1" s="7"/>
      <c r="O1" s="7"/>
      <c r="P1" s="7"/>
      <c r="Q1" s="7"/>
      <c r="R1" s="8"/>
    </row>
    <row r="2" spans="1:194" x14ac:dyDescent="0.25">
      <c r="B2" s="2"/>
      <c r="C2" s="3"/>
      <c r="D2" s="2"/>
      <c r="E2" s="3"/>
      <c r="F2" s="2"/>
      <c r="G2" s="2"/>
      <c r="H2" s="2"/>
      <c r="I2" s="2"/>
      <c r="J2" s="2"/>
      <c r="K2" s="3"/>
      <c r="L2" s="4"/>
      <c r="M2" s="16"/>
      <c r="N2" s="7"/>
      <c r="O2" s="7"/>
      <c r="P2" s="7"/>
      <c r="Q2" s="7"/>
      <c r="R2" s="8"/>
    </row>
    <row r="3" spans="1:194" x14ac:dyDescent="0.25">
      <c r="B3" s="2"/>
      <c r="C3" s="3"/>
      <c r="D3" s="2"/>
      <c r="E3" s="3"/>
      <c r="F3" s="2"/>
      <c r="G3" s="2"/>
      <c r="H3" s="2"/>
      <c r="I3" s="2"/>
      <c r="J3" s="2"/>
      <c r="K3" s="3"/>
      <c r="L3" s="4"/>
      <c r="M3" s="16"/>
      <c r="N3" s="7"/>
      <c r="O3" s="7"/>
      <c r="P3" s="7"/>
      <c r="Q3" s="7"/>
      <c r="R3" s="8"/>
    </row>
    <row r="4" spans="1:194" ht="16.5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4"/>
      <c r="M4" s="16"/>
      <c r="N4" s="7"/>
      <c r="O4" s="7"/>
      <c r="P4" s="7"/>
      <c r="Q4" s="7"/>
      <c r="R4" s="8"/>
    </row>
    <row r="5" spans="1:194" ht="16.5" x14ac:dyDescent="0.3">
      <c r="B5" s="51" t="s">
        <v>79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"/>
    </row>
    <row r="6" spans="1:194" s="1" customFormat="1" ht="15.75" x14ac:dyDescent="0.25">
      <c r="A6"/>
      <c r="B6" s="52" t="s">
        <v>48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3" t="s">
        <v>126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16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37"/>
      <c r="C9" s="38"/>
      <c r="D9" s="37"/>
      <c r="E9" s="38"/>
      <c r="F9" s="37"/>
      <c r="G9" s="37"/>
      <c r="H9" s="37"/>
      <c r="I9" s="37"/>
      <c r="J9" s="37"/>
      <c r="K9" s="38"/>
      <c r="L9" s="38"/>
      <c r="M9" s="39"/>
      <c r="N9" s="37"/>
      <c r="O9" s="37"/>
      <c r="P9" s="37"/>
      <c r="Q9" s="37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48" customFormat="1" ht="33" x14ac:dyDescent="0.25">
      <c r="A10" s="46"/>
      <c r="B10" s="27" t="s">
        <v>2</v>
      </c>
      <c r="C10" s="28" t="s">
        <v>0</v>
      </c>
      <c r="D10" s="28" t="s">
        <v>108</v>
      </c>
      <c r="E10" s="28" t="s">
        <v>109</v>
      </c>
      <c r="F10" s="28" t="s">
        <v>51</v>
      </c>
      <c r="G10" s="28" t="s">
        <v>3</v>
      </c>
      <c r="H10" s="29" t="s">
        <v>4</v>
      </c>
      <c r="I10" s="29" t="s">
        <v>123</v>
      </c>
      <c r="J10" s="29" t="s">
        <v>124</v>
      </c>
      <c r="K10" s="28" t="s">
        <v>5</v>
      </c>
      <c r="L10" s="30" t="s">
        <v>1</v>
      </c>
      <c r="M10" s="32" t="s">
        <v>6</v>
      </c>
      <c r="N10" s="30" t="s">
        <v>7</v>
      </c>
      <c r="O10" s="30" t="s">
        <v>8</v>
      </c>
      <c r="P10" s="30" t="s">
        <v>9</v>
      </c>
      <c r="Q10" s="31" t="s">
        <v>10</v>
      </c>
      <c r="R10" s="47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</row>
    <row r="11" spans="1:194" s="1" customFormat="1" x14ac:dyDescent="0.25">
      <c r="A11"/>
      <c r="B11" s="19">
        <v>1</v>
      </c>
      <c r="C11" s="13" t="s">
        <v>113</v>
      </c>
      <c r="D11" s="14" t="s">
        <v>111</v>
      </c>
      <c r="E11" s="13" t="s">
        <v>52</v>
      </c>
      <c r="F11" s="14" t="s">
        <v>19</v>
      </c>
      <c r="G11" s="14" t="s">
        <v>13</v>
      </c>
      <c r="H11" s="14" t="s">
        <v>110</v>
      </c>
      <c r="I11" s="45">
        <v>45474</v>
      </c>
      <c r="J11" s="45">
        <v>45658</v>
      </c>
      <c r="K11" s="15">
        <v>70000</v>
      </c>
      <c r="L11" s="15">
        <f t="shared" ref="L11:L42" si="0">+K11*2.87%</f>
        <v>2009</v>
      </c>
      <c r="M11" s="15">
        <v>5368.48</v>
      </c>
      <c r="N11" s="15">
        <f t="shared" ref="N11:N26" si="1">+K11*3.04%</f>
        <v>2128</v>
      </c>
      <c r="O11" s="15">
        <v>25</v>
      </c>
      <c r="P11" s="15">
        <f t="shared" ref="P11:P26" si="2">SUM(L11:O11)</f>
        <v>9530.48</v>
      </c>
      <c r="Q11" s="15">
        <f t="shared" ref="Q11:Q26" si="3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19">
        <v>2</v>
      </c>
      <c r="C12" s="13" t="s">
        <v>29</v>
      </c>
      <c r="D12" s="14" t="s">
        <v>111</v>
      </c>
      <c r="E12" s="13" t="s">
        <v>53</v>
      </c>
      <c r="F12" s="14" t="s">
        <v>18</v>
      </c>
      <c r="G12" s="14" t="s">
        <v>116</v>
      </c>
      <c r="H12" s="14" t="s">
        <v>110</v>
      </c>
      <c r="I12" s="45">
        <v>45474</v>
      </c>
      <c r="J12" s="45">
        <v>45658</v>
      </c>
      <c r="K12" s="15">
        <v>150000</v>
      </c>
      <c r="L12" s="15">
        <f t="shared" si="0"/>
        <v>4305</v>
      </c>
      <c r="M12" s="15">
        <v>23866.62</v>
      </c>
      <c r="N12" s="15">
        <f t="shared" si="1"/>
        <v>4560</v>
      </c>
      <c r="O12" s="15">
        <v>25</v>
      </c>
      <c r="P12" s="15">
        <f t="shared" si="2"/>
        <v>32756.62</v>
      </c>
      <c r="Q12" s="15">
        <f t="shared" si="3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42" customFormat="1" ht="26.25" customHeight="1" x14ac:dyDescent="0.25">
      <c r="A13" s="33"/>
      <c r="B13" s="40">
        <v>3</v>
      </c>
      <c r="C13" s="23" t="s">
        <v>25</v>
      </c>
      <c r="D13" s="22" t="s">
        <v>111</v>
      </c>
      <c r="E13" s="34" t="s">
        <v>128</v>
      </c>
      <c r="F13" s="22" t="s">
        <v>18</v>
      </c>
      <c r="G13" s="22" t="s">
        <v>116</v>
      </c>
      <c r="H13" s="22" t="s">
        <v>110</v>
      </c>
      <c r="I13" s="49">
        <v>45474</v>
      </c>
      <c r="J13" s="49">
        <v>45658</v>
      </c>
      <c r="K13" s="24">
        <v>90000</v>
      </c>
      <c r="L13" s="24">
        <f t="shared" si="0"/>
        <v>2583</v>
      </c>
      <c r="M13" s="50">
        <v>9753.1200000000008</v>
      </c>
      <c r="N13" s="24">
        <f t="shared" si="1"/>
        <v>2736</v>
      </c>
      <c r="O13" s="24">
        <v>25</v>
      </c>
      <c r="P13" s="24">
        <f t="shared" si="2"/>
        <v>15097.12</v>
      </c>
      <c r="Q13" s="24">
        <f t="shared" si="3"/>
        <v>74902.880000000005</v>
      </c>
      <c r="R13" s="4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</row>
    <row r="14" spans="1:194" s="1" customFormat="1" x14ac:dyDescent="0.25">
      <c r="A14"/>
      <c r="B14" s="19">
        <v>4</v>
      </c>
      <c r="C14" s="13" t="s">
        <v>117</v>
      </c>
      <c r="D14" s="14" t="s">
        <v>111</v>
      </c>
      <c r="E14" s="13" t="s">
        <v>45</v>
      </c>
      <c r="F14" s="14" t="s">
        <v>19</v>
      </c>
      <c r="G14" s="14" t="s">
        <v>116</v>
      </c>
      <c r="H14" s="14" t="s">
        <v>110</v>
      </c>
      <c r="I14" s="45">
        <v>45474</v>
      </c>
      <c r="J14" s="45">
        <v>45658</v>
      </c>
      <c r="K14" s="15">
        <v>60000</v>
      </c>
      <c r="L14" s="15">
        <f t="shared" si="0"/>
        <v>1722</v>
      </c>
      <c r="M14" s="15">
        <v>3486.68</v>
      </c>
      <c r="N14" s="15">
        <f t="shared" si="1"/>
        <v>1824</v>
      </c>
      <c r="O14" s="15">
        <v>25</v>
      </c>
      <c r="P14" s="15">
        <f t="shared" si="2"/>
        <v>7057.68</v>
      </c>
      <c r="Q14" s="15">
        <f t="shared" si="3"/>
        <v>52942.32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19">
        <v>5</v>
      </c>
      <c r="C15" s="13" t="s">
        <v>44</v>
      </c>
      <c r="D15" s="14" t="s">
        <v>111</v>
      </c>
      <c r="E15" s="13" t="s">
        <v>45</v>
      </c>
      <c r="F15" s="14" t="s">
        <v>19</v>
      </c>
      <c r="G15" s="14" t="s">
        <v>116</v>
      </c>
      <c r="H15" s="14" t="s">
        <v>110</v>
      </c>
      <c r="I15" s="45">
        <v>45474</v>
      </c>
      <c r="J15" s="45">
        <v>45658</v>
      </c>
      <c r="K15" s="15">
        <v>60000</v>
      </c>
      <c r="L15" s="15">
        <f t="shared" si="0"/>
        <v>1722</v>
      </c>
      <c r="M15" s="15">
        <v>3486.68</v>
      </c>
      <c r="N15" s="15">
        <f t="shared" si="1"/>
        <v>1824</v>
      </c>
      <c r="O15" s="15">
        <v>25</v>
      </c>
      <c r="P15" s="15">
        <f t="shared" si="2"/>
        <v>7057.68</v>
      </c>
      <c r="Q15" s="15">
        <f t="shared" si="3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33" customFormat="1" ht="19.5" customHeight="1" x14ac:dyDescent="0.25">
      <c r="B16" s="40">
        <v>6</v>
      </c>
      <c r="C16" s="23" t="s">
        <v>54</v>
      </c>
      <c r="D16" s="14" t="s">
        <v>111</v>
      </c>
      <c r="E16" s="34" t="s">
        <v>55</v>
      </c>
      <c r="F16" s="22" t="s">
        <v>19</v>
      </c>
      <c r="G16" s="22" t="s">
        <v>16</v>
      </c>
      <c r="H16" s="14" t="s">
        <v>110</v>
      </c>
      <c r="I16" s="45">
        <v>45474</v>
      </c>
      <c r="J16" s="45">
        <v>45658</v>
      </c>
      <c r="K16" s="24">
        <v>65000</v>
      </c>
      <c r="L16" s="15">
        <f t="shared" si="0"/>
        <v>1865.5</v>
      </c>
      <c r="M16" s="24">
        <v>4084.48</v>
      </c>
      <c r="N16" s="15">
        <f t="shared" si="1"/>
        <v>1976</v>
      </c>
      <c r="O16" s="24">
        <v>1740.46</v>
      </c>
      <c r="P16" s="15">
        <f t="shared" si="2"/>
        <v>9666.4399999999987</v>
      </c>
      <c r="Q16" s="15">
        <f t="shared" si="3"/>
        <v>55333.56</v>
      </c>
      <c r="R16" s="35"/>
      <c r="S16" s="35"/>
    </row>
    <row r="17" spans="1:194" s="1" customFormat="1" x14ac:dyDescent="0.25">
      <c r="A17"/>
      <c r="B17" s="19">
        <v>7</v>
      </c>
      <c r="C17" s="13" t="s">
        <v>35</v>
      </c>
      <c r="D17" s="14" t="s">
        <v>111</v>
      </c>
      <c r="E17" s="13" t="s">
        <v>118</v>
      </c>
      <c r="F17" s="14" t="s">
        <v>19</v>
      </c>
      <c r="G17" s="14" t="s">
        <v>16</v>
      </c>
      <c r="H17" s="14" t="s">
        <v>110</v>
      </c>
      <c r="I17" s="45">
        <v>45474</v>
      </c>
      <c r="J17" s="45">
        <v>45658</v>
      </c>
      <c r="K17" s="15">
        <v>65000</v>
      </c>
      <c r="L17" s="15">
        <f t="shared" si="0"/>
        <v>1865.5</v>
      </c>
      <c r="M17" s="15">
        <v>4427.58</v>
      </c>
      <c r="N17" s="15">
        <f t="shared" si="1"/>
        <v>1976</v>
      </c>
      <c r="O17" s="15">
        <v>25</v>
      </c>
      <c r="P17" s="15">
        <f t="shared" si="2"/>
        <v>8294.08</v>
      </c>
      <c r="Q17" s="15">
        <f t="shared" si="3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19">
        <v>8</v>
      </c>
      <c r="C18" s="13" t="s">
        <v>49</v>
      </c>
      <c r="D18" s="14" t="s">
        <v>112</v>
      </c>
      <c r="E18" s="13" t="s">
        <v>96</v>
      </c>
      <c r="F18" s="14" t="s">
        <v>19</v>
      </c>
      <c r="G18" s="14" t="s">
        <v>16</v>
      </c>
      <c r="H18" s="14" t="s">
        <v>110</v>
      </c>
      <c r="I18" s="45">
        <v>45474</v>
      </c>
      <c r="J18" s="45">
        <v>45658</v>
      </c>
      <c r="K18" s="15">
        <v>50000</v>
      </c>
      <c r="L18" s="15">
        <f t="shared" si="0"/>
        <v>1435</v>
      </c>
      <c r="M18" s="15">
        <v>1854</v>
      </c>
      <c r="N18" s="15">
        <f t="shared" si="1"/>
        <v>1520</v>
      </c>
      <c r="O18" s="15">
        <v>25</v>
      </c>
      <c r="P18" s="15">
        <f t="shared" si="2"/>
        <v>4834</v>
      </c>
      <c r="Q18" s="15">
        <f t="shared" si="3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40">
        <v>9</v>
      </c>
      <c r="C19" s="13" t="s">
        <v>24</v>
      </c>
      <c r="D19" s="14" t="s">
        <v>111</v>
      </c>
      <c r="E19" s="13" t="s">
        <v>105</v>
      </c>
      <c r="F19" s="14" t="s">
        <v>18</v>
      </c>
      <c r="G19" s="14" t="s">
        <v>47</v>
      </c>
      <c r="H19" s="14" t="s">
        <v>110</v>
      </c>
      <c r="I19" s="45">
        <v>45474</v>
      </c>
      <c r="J19" s="45">
        <v>45658</v>
      </c>
      <c r="K19" s="15">
        <v>70000</v>
      </c>
      <c r="L19" s="15">
        <f t="shared" si="0"/>
        <v>2009</v>
      </c>
      <c r="M19" s="15">
        <v>5368.48</v>
      </c>
      <c r="N19" s="15">
        <f t="shared" si="1"/>
        <v>2128</v>
      </c>
      <c r="O19" s="15">
        <v>25</v>
      </c>
      <c r="P19" s="15">
        <f t="shared" si="2"/>
        <v>9530.48</v>
      </c>
      <c r="Q19" s="15">
        <f t="shared" si="3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19">
        <v>10</v>
      </c>
      <c r="C20" s="13" t="s">
        <v>76</v>
      </c>
      <c r="D20" s="14" t="s">
        <v>111</v>
      </c>
      <c r="E20" s="13" t="s">
        <v>31</v>
      </c>
      <c r="F20" s="14" t="s">
        <v>19</v>
      </c>
      <c r="G20" s="14" t="s">
        <v>47</v>
      </c>
      <c r="H20" s="14" t="s">
        <v>110</v>
      </c>
      <c r="I20" s="45">
        <v>45474</v>
      </c>
      <c r="J20" s="45">
        <v>45658</v>
      </c>
      <c r="K20" s="15">
        <v>70000</v>
      </c>
      <c r="L20" s="15">
        <f t="shared" si="0"/>
        <v>2009</v>
      </c>
      <c r="M20" s="15">
        <v>5368.48</v>
      </c>
      <c r="N20" s="15">
        <f t="shared" si="1"/>
        <v>2128</v>
      </c>
      <c r="O20" s="15">
        <v>25</v>
      </c>
      <c r="P20" s="15">
        <f t="shared" si="2"/>
        <v>9530.48</v>
      </c>
      <c r="Q20" s="15">
        <f t="shared" si="3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19">
        <v>11</v>
      </c>
      <c r="C21" s="13" t="s">
        <v>83</v>
      </c>
      <c r="D21" s="14" t="s">
        <v>111</v>
      </c>
      <c r="E21" s="13" t="s">
        <v>31</v>
      </c>
      <c r="F21" s="14" t="s">
        <v>19</v>
      </c>
      <c r="G21" s="14" t="s">
        <v>47</v>
      </c>
      <c r="H21" s="14" t="s">
        <v>110</v>
      </c>
      <c r="I21" s="45">
        <v>45474</v>
      </c>
      <c r="J21" s="45">
        <v>45658</v>
      </c>
      <c r="K21" s="15">
        <v>70000</v>
      </c>
      <c r="L21" s="15">
        <f t="shared" si="0"/>
        <v>2009</v>
      </c>
      <c r="M21" s="15">
        <v>5025.38</v>
      </c>
      <c r="N21" s="15">
        <f t="shared" si="1"/>
        <v>2128</v>
      </c>
      <c r="O21" s="15">
        <v>1740.46</v>
      </c>
      <c r="P21" s="15">
        <f t="shared" si="2"/>
        <v>10902.84</v>
      </c>
      <c r="Q21" s="15">
        <f t="shared" si="3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40">
        <v>12</v>
      </c>
      <c r="C22" s="13" t="s">
        <v>40</v>
      </c>
      <c r="D22" s="14" t="s">
        <v>112</v>
      </c>
      <c r="E22" s="13" t="s">
        <v>41</v>
      </c>
      <c r="F22" s="14" t="s">
        <v>18</v>
      </c>
      <c r="G22" s="14" t="s">
        <v>15</v>
      </c>
      <c r="H22" s="14" t="s">
        <v>110</v>
      </c>
      <c r="I22" s="45">
        <v>45474</v>
      </c>
      <c r="J22" s="45">
        <v>45658</v>
      </c>
      <c r="K22" s="15">
        <v>150000</v>
      </c>
      <c r="L22" s="15">
        <f t="shared" si="0"/>
        <v>4305</v>
      </c>
      <c r="M22" s="15">
        <v>23866.62</v>
      </c>
      <c r="N22" s="15">
        <f t="shared" si="1"/>
        <v>4560</v>
      </c>
      <c r="O22" s="15">
        <v>25</v>
      </c>
      <c r="P22" s="15">
        <f t="shared" si="2"/>
        <v>32756.62</v>
      </c>
      <c r="Q22" s="15">
        <f t="shared" si="3"/>
        <v>117243.38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19">
        <v>13</v>
      </c>
      <c r="C23" s="13" t="s">
        <v>61</v>
      </c>
      <c r="D23" s="14" t="s">
        <v>112</v>
      </c>
      <c r="E23" s="13" t="s">
        <v>28</v>
      </c>
      <c r="F23" s="14" t="s">
        <v>20</v>
      </c>
      <c r="G23" s="14" t="s">
        <v>15</v>
      </c>
      <c r="H23" s="14" t="s">
        <v>110</v>
      </c>
      <c r="I23" s="45">
        <v>45474</v>
      </c>
      <c r="J23" s="45">
        <v>45658</v>
      </c>
      <c r="K23" s="15">
        <v>35000</v>
      </c>
      <c r="L23" s="15">
        <f t="shared" si="0"/>
        <v>1004.5</v>
      </c>
      <c r="M23" s="15">
        <v>0</v>
      </c>
      <c r="N23" s="15">
        <f t="shared" si="1"/>
        <v>1064</v>
      </c>
      <c r="O23" s="15">
        <v>25</v>
      </c>
      <c r="P23" s="15">
        <f t="shared" si="2"/>
        <v>2093.5</v>
      </c>
      <c r="Q23" s="15">
        <f t="shared" si="3"/>
        <v>32906.5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19">
        <v>14</v>
      </c>
      <c r="C24" s="13" t="s">
        <v>69</v>
      </c>
      <c r="D24" s="14" t="s">
        <v>112</v>
      </c>
      <c r="E24" s="13" t="s">
        <v>70</v>
      </c>
      <c r="F24" s="14" t="s">
        <v>18</v>
      </c>
      <c r="G24" s="14" t="s">
        <v>82</v>
      </c>
      <c r="H24" s="14" t="s">
        <v>110</v>
      </c>
      <c r="I24" s="45">
        <v>45474</v>
      </c>
      <c r="J24" s="45">
        <v>45658</v>
      </c>
      <c r="K24" s="15">
        <v>150000</v>
      </c>
      <c r="L24" s="15">
        <f t="shared" si="0"/>
        <v>4305</v>
      </c>
      <c r="M24" s="15">
        <v>23866.62</v>
      </c>
      <c r="N24" s="15">
        <f t="shared" si="1"/>
        <v>4560</v>
      </c>
      <c r="O24" s="15">
        <v>25</v>
      </c>
      <c r="P24" s="15">
        <f t="shared" si="2"/>
        <v>32756.62</v>
      </c>
      <c r="Q24" s="15">
        <f t="shared" si="3"/>
        <v>117243.38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40">
        <v>15</v>
      </c>
      <c r="C25" s="13" t="s">
        <v>37</v>
      </c>
      <c r="D25" s="14" t="s">
        <v>112</v>
      </c>
      <c r="E25" s="13" t="s">
        <v>120</v>
      </c>
      <c r="F25" s="14" t="s">
        <v>19</v>
      </c>
      <c r="G25" s="14" t="s">
        <v>82</v>
      </c>
      <c r="H25" s="14" t="s">
        <v>110</v>
      </c>
      <c r="I25" s="45">
        <v>45474</v>
      </c>
      <c r="J25" s="45">
        <v>45658</v>
      </c>
      <c r="K25" s="15">
        <v>70000</v>
      </c>
      <c r="L25" s="15">
        <f t="shared" si="0"/>
        <v>2009</v>
      </c>
      <c r="M25" s="15">
        <v>5368.48</v>
      </c>
      <c r="N25" s="15">
        <f t="shared" si="1"/>
        <v>2128</v>
      </c>
      <c r="O25" s="15">
        <v>25</v>
      </c>
      <c r="P25" s="15">
        <f t="shared" si="2"/>
        <v>9530.48</v>
      </c>
      <c r="Q25" s="15">
        <f t="shared" si="3"/>
        <v>60469.520000000004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19">
        <v>16</v>
      </c>
      <c r="C26" s="13" t="s">
        <v>93</v>
      </c>
      <c r="D26" s="14" t="s">
        <v>111</v>
      </c>
      <c r="E26" s="13" t="s">
        <v>94</v>
      </c>
      <c r="F26" s="14" t="s">
        <v>18</v>
      </c>
      <c r="G26" s="14" t="s">
        <v>17</v>
      </c>
      <c r="H26" s="14" t="s">
        <v>110</v>
      </c>
      <c r="I26" s="45">
        <v>45474</v>
      </c>
      <c r="J26" s="45">
        <v>45658</v>
      </c>
      <c r="K26" s="15">
        <v>150000</v>
      </c>
      <c r="L26" s="15">
        <f t="shared" si="0"/>
        <v>4305</v>
      </c>
      <c r="M26" s="15">
        <v>23866.62</v>
      </c>
      <c r="N26" s="15">
        <f t="shared" si="1"/>
        <v>4560</v>
      </c>
      <c r="O26" s="15">
        <v>25</v>
      </c>
      <c r="P26" s="15">
        <f t="shared" si="2"/>
        <v>32756.62</v>
      </c>
      <c r="Q26" s="15">
        <f t="shared" si="3"/>
        <v>117243.38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19">
        <v>17</v>
      </c>
      <c r="C27" s="13" t="s">
        <v>122</v>
      </c>
      <c r="D27" s="14" t="s">
        <v>111</v>
      </c>
      <c r="E27" s="13" t="s">
        <v>121</v>
      </c>
      <c r="F27" s="14" t="s">
        <v>18</v>
      </c>
      <c r="G27" s="14" t="s">
        <v>17</v>
      </c>
      <c r="H27" s="14" t="s">
        <v>110</v>
      </c>
      <c r="I27" s="45">
        <v>45474</v>
      </c>
      <c r="J27" s="45">
        <v>45658</v>
      </c>
      <c r="K27" s="15">
        <v>100000</v>
      </c>
      <c r="L27" s="15">
        <f t="shared" si="0"/>
        <v>2870</v>
      </c>
      <c r="M27" s="15">
        <v>12105.37</v>
      </c>
      <c r="N27" s="15">
        <f t="shared" ref="N27" si="4">+K27*3.04%</f>
        <v>3040</v>
      </c>
      <c r="O27" s="15">
        <v>25</v>
      </c>
      <c r="P27" s="15">
        <f t="shared" ref="P27" si="5">SUM(L27:O27)</f>
        <v>18040.370000000003</v>
      </c>
      <c r="Q27" s="15">
        <f t="shared" ref="Q27" si="6">+K27-P27</f>
        <v>81959.63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40">
        <v>18</v>
      </c>
      <c r="C28" s="13" t="s">
        <v>72</v>
      </c>
      <c r="D28" s="14" t="s">
        <v>111</v>
      </c>
      <c r="E28" s="13" t="s">
        <v>73</v>
      </c>
      <c r="F28" s="14" t="s">
        <v>18</v>
      </c>
      <c r="G28" s="14" t="s">
        <v>17</v>
      </c>
      <c r="H28" s="14" t="s">
        <v>110</v>
      </c>
      <c r="I28" s="45">
        <v>45474</v>
      </c>
      <c r="J28" s="45">
        <v>45658</v>
      </c>
      <c r="K28" s="15">
        <v>80000</v>
      </c>
      <c r="L28" s="15">
        <f t="shared" si="0"/>
        <v>2296</v>
      </c>
      <c r="M28" s="15">
        <v>7400.87</v>
      </c>
      <c r="N28" s="15">
        <f t="shared" ref="N28:N71" si="7">+K28*3.04%</f>
        <v>2432</v>
      </c>
      <c r="O28" s="15">
        <v>25</v>
      </c>
      <c r="P28" s="15">
        <f t="shared" ref="P28:P38" si="8">SUM(L28:O28)</f>
        <v>12153.869999999999</v>
      </c>
      <c r="Q28" s="15">
        <f t="shared" ref="Q28:Q66" si="9">+K28-P28</f>
        <v>67846.13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19">
        <v>19</v>
      </c>
      <c r="C29" s="13" t="s">
        <v>21</v>
      </c>
      <c r="D29" s="14" t="s">
        <v>112</v>
      </c>
      <c r="E29" s="13" t="s">
        <v>22</v>
      </c>
      <c r="F29" s="14" t="s">
        <v>19</v>
      </c>
      <c r="G29" s="14" t="s">
        <v>17</v>
      </c>
      <c r="H29" s="14" t="s">
        <v>110</v>
      </c>
      <c r="I29" s="45">
        <v>45474</v>
      </c>
      <c r="J29" s="45">
        <v>45658</v>
      </c>
      <c r="K29" s="15">
        <v>70000</v>
      </c>
      <c r="L29" s="15">
        <f t="shared" si="0"/>
        <v>2009</v>
      </c>
      <c r="M29" s="15">
        <v>5368.48</v>
      </c>
      <c r="N29" s="15">
        <f t="shared" si="7"/>
        <v>2128</v>
      </c>
      <c r="O29" s="15">
        <v>25</v>
      </c>
      <c r="P29" s="15">
        <f t="shared" si="8"/>
        <v>9530.48</v>
      </c>
      <c r="Q29" s="15">
        <f t="shared" si="9"/>
        <v>60469.520000000004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19">
        <v>20</v>
      </c>
      <c r="C30" s="13" t="s">
        <v>39</v>
      </c>
      <c r="D30" s="14" t="s">
        <v>111</v>
      </c>
      <c r="E30" s="13" t="s">
        <v>56</v>
      </c>
      <c r="F30" s="14" t="s">
        <v>19</v>
      </c>
      <c r="G30" s="14" t="s">
        <v>17</v>
      </c>
      <c r="H30" s="14" t="s">
        <v>110</v>
      </c>
      <c r="I30" s="45">
        <v>45474</v>
      </c>
      <c r="J30" s="45">
        <v>45658</v>
      </c>
      <c r="K30" s="15">
        <v>70000</v>
      </c>
      <c r="L30" s="15">
        <f t="shared" si="0"/>
        <v>2009</v>
      </c>
      <c r="M30" s="15">
        <v>5368.48</v>
      </c>
      <c r="N30" s="15">
        <f t="shared" si="7"/>
        <v>2128</v>
      </c>
      <c r="O30" s="15">
        <v>25</v>
      </c>
      <c r="P30" s="15">
        <f t="shared" si="8"/>
        <v>9530.48</v>
      </c>
      <c r="Q30" s="15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40">
        <v>21</v>
      </c>
      <c r="C31" s="13" t="s">
        <v>87</v>
      </c>
      <c r="D31" s="14" t="s">
        <v>111</v>
      </c>
      <c r="E31" s="13" t="s">
        <v>86</v>
      </c>
      <c r="F31" s="14" t="s">
        <v>19</v>
      </c>
      <c r="G31" s="14" t="s">
        <v>17</v>
      </c>
      <c r="H31" s="14" t="s">
        <v>110</v>
      </c>
      <c r="I31" s="45">
        <v>45474</v>
      </c>
      <c r="J31" s="45">
        <v>45658</v>
      </c>
      <c r="K31" s="15">
        <v>55000</v>
      </c>
      <c r="L31" s="15">
        <f t="shared" si="0"/>
        <v>1578.5</v>
      </c>
      <c r="M31" s="15">
        <v>2559.6799999999998</v>
      </c>
      <c r="N31" s="15">
        <f t="shared" si="7"/>
        <v>1672</v>
      </c>
      <c r="O31" s="15">
        <v>25</v>
      </c>
      <c r="P31" s="15">
        <f t="shared" si="8"/>
        <v>5835.18</v>
      </c>
      <c r="Q31" s="15">
        <f t="shared" si="9"/>
        <v>49164.82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19">
        <v>22</v>
      </c>
      <c r="C32" s="13" t="s">
        <v>77</v>
      </c>
      <c r="D32" s="14" t="s">
        <v>111</v>
      </c>
      <c r="E32" s="13" t="s">
        <v>22</v>
      </c>
      <c r="F32" s="14" t="s">
        <v>19</v>
      </c>
      <c r="G32" s="14" t="s">
        <v>17</v>
      </c>
      <c r="H32" s="14" t="s">
        <v>110</v>
      </c>
      <c r="I32" s="45">
        <v>45474</v>
      </c>
      <c r="J32" s="45">
        <v>45658</v>
      </c>
      <c r="K32" s="15">
        <v>50000</v>
      </c>
      <c r="L32" s="15">
        <f t="shared" si="0"/>
        <v>1435</v>
      </c>
      <c r="M32" s="15">
        <v>1854</v>
      </c>
      <c r="N32" s="15">
        <f t="shared" si="7"/>
        <v>1520</v>
      </c>
      <c r="O32" s="15">
        <v>25</v>
      </c>
      <c r="P32" s="15">
        <f t="shared" si="8"/>
        <v>4834</v>
      </c>
      <c r="Q32" s="15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19">
        <v>23</v>
      </c>
      <c r="C33" s="13" t="s">
        <v>43</v>
      </c>
      <c r="D33" s="14" t="s">
        <v>112</v>
      </c>
      <c r="E33" s="13" t="s">
        <v>27</v>
      </c>
      <c r="F33" s="14" t="s">
        <v>20</v>
      </c>
      <c r="G33" s="14" t="s">
        <v>17</v>
      </c>
      <c r="H33" s="14" t="s">
        <v>110</v>
      </c>
      <c r="I33" s="45">
        <v>45474</v>
      </c>
      <c r="J33" s="45">
        <v>45658</v>
      </c>
      <c r="K33" s="15">
        <v>46000</v>
      </c>
      <c r="L33" s="15">
        <f t="shared" si="0"/>
        <v>1320.2</v>
      </c>
      <c r="M33" s="15">
        <v>1289.46</v>
      </c>
      <c r="N33" s="15">
        <f t="shared" si="7"/>
        <v>1398.4</v>
      </c>
      <c r="O33" s="15">
        <v>25</v>
      </c>
      <c r="P33" s="15">
        <f t="shared" si="8"/>
        <v>4033.06</v>
      </c>
      <c r="Q33" s="15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40">
        <v>24</v>
      </c>
      <c r="C34" s="13" t="s">
        <v>36</v>
      </c>
      <c r="D34" s="14" t="s">
        <v>112</v>
      </c>
      <c r="E34" s="13" t="s">
        <v>81</v>
      </c>
      <c r="F34" s="14" t="s">
        <v>20</v>
      </c>
      <c r="G34" s="14" t="s">
        <v>17</v>
      </c>
      <c r="H34" s="14" t="s">
        <v>110</v>
      </c>
      <c r="I34" s="45">
        <v>45474</v>
      </c>
      <c r="J34" s="45">
        <v>45658</v>
      </c>
      <c r="K34" s="15">
        <v>43000</v>
      </c>
      <c r="L34" s="15">
        <f t="shared" si="0"/>
        <v>1234.0999999999999</v>
      </c>
      <c r="M34" s="15">
        <v>866.06</v>
      </c>
      <c r="N34" s="15">
        <f t="shared" si="7"/>
        <v>1307.2</v>
      </c>
      <c r="O34" s="15">
        <v>25</v>
      </c>
      <c r="P34" s="15">
        <f t="shared" si="8"/>
        <v>3432.3599999999997</v>
      </c>
      <c r="Q34" s="15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19">
        <v>25</v>
      </c>
      <c r="C35" s="13" t="s">
        <v>101</v>
      </c>
      <c r="D35" s="14" t="s">
        <v>111</v>
      </c>
      <c r="E35" s="13" t="s">
        <v>81</v>
      </c>
      <c r="F35" s="14" t="s">
        <v>20</v>
      </c>
      <c r="G35" s="14" t="s">
        <v>17</v>
      </c>
      <c r="H35" s="14" t="s">
        <v>110</v>
      </c>
      <c r="I35" s="45">
        <v>45474</v>
      </c>
      <c r="J35" s="45">
        <v>45658</v>
      </c>
      <c r="K35" s="15">
        <v>38000</v>
      </c>
      <c r="L35" s="15">
        <f t="shared" si="0"/>
        <v>1090.5999999999999</v>
      </c>
      <c r="M35" s="15">
        <v>160.38</v>
      </c>
      <c r="N35" s="15">
        <f t="shared" si="7"/>
        <v>1155.2</v>
      </c>
      <c r="O35" s="15">
        <v>25</v>
      </c>
      <c r="P35" s="15">
        <f t="shared" si="8"/>
        <v>2431.1800000000003</v>
      </c>
      <c r="Q35" s="15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19">
        <v>26</v>
      </c>
      <c r="C36" s="13" t="s">
        <v>92</v>
      </c>
      <c r="D36" s="14" t="s">
        <v>112</v>
      </c>
      <c r="E36" s="13" t="s">
        <v>81</v>
      </c>
      <c r="F36" s="14" t="s">
        <v>20</v>
      </c>
      <c r="G36" s="14" t="s">
        <v>17</v>
      </c>
      <c r="H36" s="14" t="s">
        <v>110</v>
      </c>
      <c r="I36" s="45">
        <v>45474</v>
      </c>
      <c r="J36" s="45">
        <v>45658</v>
      </c>
      <c r="K36" s="15">
        <v>38000</v>
      </c>
      <c r="L36" s="15">
        <f t="shared" si="0"/>
        <v>1090.5999999999999</v>
      </c>
      <c r="M36" s="15">
        <v>160.38</v>
      </c>
      <c r="N36" s="15">
        <f t="shared" si="7"/>
        <v>1155.2</v>
      </c>
      <c r="O36" s="15">
        <v>25</v>
      </c>
      <c r="P36" s="15">
        <f t="shared" si="8"/>
        <v>2431.1800000000003</v>
      </c>
      <c r="Q36" s="15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40">
        <v>27</v>
      </c>
      <c r="C37" s="13" t="s">
        <v>98</v>
      </c>
      <c r="D37" s="14" t="s">
        <v>112</v>
      </c>
      <c r="E37" s="13" t="s">
        <v>99</v>
      </c>
      <c r="F37" s="14" t="s">
        <v>20</v>
      </c>
      <c r="G37" s="14" t="s">
        <v>17</v>
      </c>
      <c r="H37" s="14" t="s">
        <v>110</v>
      </c>
      <c r="I37" s="45">
        <v>45474</v>
      </c>
      <c r="J37" s="45">
        <v>45658</v>
      </c>
      <c r="K37" s="15">
        <v>38000</v>
      </c>
      <c r="L37" s="15">
        <f t="shared" si="0"/>
        <v>1090.5999999999999</v>
      </c>
      <c r="M37" s="15">
        <v>160.38</v>
      </c>
      <c r="N37" s="15">
        <f t="shared" si="7"/>
        <v>1155.2</v>
      </c>
      <c r="O37" s="15">
        <v>25</v>
      </c>
      <c r="P37" s="15">
        <f t="shared" si="8"/>
        <v>2431.1800000000003</v>
      </c>
      <c r="Q37" s="15">
        <f t="shared" si="9"/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s="1" customFormat="1" x14ac:dyDescent="0.25">
      <c r="A38"/>
      <c r="B38" s="19">
        <v>28</v>
      </c>
      <c r="C38" s="13" t="s">
        <v>95</v>
      </c>
      <c r="D38" s="14" t="s">
        <v>111</v>
      </c>
      <c r="E38" s="13" t="s">
        <v>57</v>
      </c>
      <c r="F38" s="14" t="s">
        <v>18</v>
      </c>
      <c r="G38" s="14" t="s">
        <v>14</v>
      </c>
      <c r="H38" s="14" t="s">
        <v>110</v>
      </c>
      <c r="I38" s="45">
        <v>45474</v>
      </c>
      <c r="J38" s="45">
        <v>45658</v>
      </c>
      <c r="K38" s="15">
        <v>89500</v>
      </c>
      <c r="L38" s="15">
        <f t="shared" si="0"/>
        <v>2568.65</v>
      </c>
      <c r="M38" s="15">
        <v>9635.51</v>
      </c>
      <c r="N38" s="15">
        <f t="shared" si="7"/>
        <v>2720.8</v>
      </c>
      <c r="O38" s="15">
        <v>25</v>
      </c>
      <c r="P38" s="15">
        <f t="shared" si="8"/>
        <v>14949.96</v>
      </c>
      <c r="Q38" s="15">
        <f t="shared" si="9"/>
        <v>74550.040000000008</v>
      </c>
      <c r="R38" s="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</row>
    <row r="39" spans="1:194" s="1" customFormat="1" x14ac:dyDescent="0.25">
      <c r="A39"/>
      <c r="B39" s="19">
        <v>29</v>
      </c>
      <c r="C39" s="13" t="s">
        <v>26</v>
      </c>
      <c r="D39" s="14" t="s">
        <v>111</v>
      </c>
      <c r="E39" s="13" t="s">
        <v>102</v>
      </c>
      <c r="F39" s="14" t="s">
        <v>18</v>
      </c>
      <c r="G39" s="14" t="s">
        <v>14</v>
      </c>
      <c r="H39" s="14" t="s">
        <v>110</v>
      </c>
      <c r="I39" s="45">
        <v>45474</v>
      </c>
      <c r="J39" s="45">
        <v>45658</v>
      </c>
      <c r="K39" s="15">
        <v>87000</v>
      </c>
      <c r="L39" s="15">
        <f t="shared" si="0"/>
        <v>2496.9</v>
      </c>
      <c r="M39" s="15">
        <v>9047.44</v>
      </c>
      <c r="N39" s="15">
        <f t="shared" si="7"/>
        <v>2644.8</v>
      </c>
      <c r="O39" s="15">
        <v>25</v>
      </c>
      <c r="P39" s="15">
        <f t="shared" ref="P39:P71" si="10">SUM(L39:O39)</f>
        <v>14214.14</v>
      </c>
      <c r="Q39" s="15">
        <f t="shared" si="9"/>
        <v>72785.86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40">
        <v>30</v>
      </c>
      <c r="C40" s="13" t="s">
        <v>23</v>
      </c>
      <c r="D40" s="14" t="s">
        <v>111</v>
      </c>
      <c r="E40" s="13" t="s">
        <v>11</v>
      </c>
      <c r="F40" s="14" t="s">
        <v>19</v>
      </c>
      <c r="G40" s="14" t="s">
        <v>14</v>
      </c>
      <c r="H40" s="14" t="s">
        <v>110</v>
      </c>
      <c r="I40" s="45">
        <v>45474</v>
      </c>
      <c r="J40" s="45">
        <v>45658</v>
      </c>
      <c r="K40" s="15">
        <v>70000</v>
      </c>
      <c r="L40" s="15">
        <f t="shared" si="0"/>
        <v>2009</v>
      </c>
      <c r="M40" s="15">
        <v>5368.48</v>
      </c>
      <c r="N40" s="15">
        <f t="shared" si="7"/>
        <v>2128</v>
      </c>
      <c r="O40" s="15">
        <v>25</v>
      </c>
      <c r="P40" s="15">
        <f t="shared" si="10"/>
        <v>9530.48</v>
      </c>
      <c r="Q40" s="15">
        <f t="shared" si="9"/>
        <v>60469.520000000004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x14ac:dyDescent="0.25">
      <c r="A41"/>
      <c r="B41" s="19">
        <v>31</v>
      </c>
      <c r="C41" s="13" t="s">
        <v>30</v>
      </c>
      <c r="D41" s="14" t="s">
        <v>111</v>
      </c>
      <c r="E41" s="13" t="s">
        <v>31</v>
      </c>
      <c r="F41" s="14" t="s">
        <v>19</v>
      </c>
      <c r="G41" s="14" t="s">
        <v>14</v>
      </c>
      <c r="H41" s="14" t="s">
        <v>110</v>
      </c>
      <c r="I41" s="45">
        <v>45474</v>
      </c>
      <c r="J41" s="45">
        <v>45658</v>
      </c>
      <c r="K41" s="15">
        <v>70000</v>
      </c>
      <c r="L41" s="15">
        <f t="shared" si="0"/>
        <v>2009</v>
      </c>
      <c r="M41" s="15">
        <v>5368.48</v>
      </c>
      <c r="N41" s="15">
        <f t="shared" si="7"/>
        <v>2128</v>
      </c>
      <c r="O41" s="15">
        <v>25</v>
      </c>
      <c r="P41" s="15">
        <f t="shared" si="10"/>
        <v>9530.48</v>
      </c>
      <c r="Q41" s="15">
        <f t="shared" si="9"/>
        <v>60469.520000000004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x14ac:dyDescent="0.25">
      <c r="A42"/>
      <c r="B42" s="19">
        <v>32</v>
      </c>
      <c r="C42" s="13" t="s">
        <v>34</v>
      </c>
      <c r="D42" s="14" t="s">
        <v>111</v>
      </c>
      <c r="E42" s="13" t="s">
        <v>11</v>
      </c>
      <c r="F42" s="14" t="s">
        <v>19</v>
      </c>
      <c r="G42" s="14" t="s">
        <v>14</v>
      </c>
      <c r="H42" s="14" t="s">
        <v>110</v>
      </c>
      <c r="I42" s="45">
        <v>45474</v>
      </c>
      <c r="J42" s="45">
        <v>45658</v>
      </c>
      <c r="K42" s="15">
        <v>70000</v>
      </c>
      <c r="L42" s="15">
        <f t="shared" si="0"/>
        <v>2009</v>
      </c>
      <c r="M42" s="15">
        <v>5368.48</v>
      </c>
      <c r="N42" s="15">
        <f t="shared" si="7"/>
        <v>2128</v>
      </c>
      <c r="O42" s="15">
        <v>25</v>
      </c>
      <c r="P42" s="15">
        <f t="shared" si="10"/>
        <v>9530.48</v>
      </c>
      <c r="Q42" s="15">
        <f t="shared" si="9"/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40">
        <v>33</v>
      </c>
      <c r="C43" s="13" t="s">
        <v>42</v>
      </c>
      <c r="D43" s="14" t="s">
        <v>112</v>
      </c>
      <c r="E43" s="13" t="s">
        <v>38</v>
      </c>
      <c r="F43" s="14" t="s">
        <v>19</v>
      </c>
      <c r="G43" s="14" t="s">
        <v>14</v>
      </c>
      <c r="H43" s="14" t="s">
        <v>110</v>
      </c>
      <c r="I43" s="45">
        <v>45474</v>
      </c>
      <c r="J43" s="45">
        <v>45658</v>
      </c>
      <c r="K43" s="15">
        <v>70000</v>
      </c>
      <c r="L43" s="15">
        <f t="shared" ref="L43:L71" si="11">+K43*2.87%</f>
        <v>2009</v>
      </c>
      <c r="M43" s="15">
        <v>4682.29</v>
      </c>
      <c r="N43" s="15">
        <f t="shared" si="7"/>
        <v>2128</v>
      </c>
      <c r="O43" s="15">
        <v>3455.92</v>
      </c>
      <c r="P43" s="15">
        <f t="shared" si="10"/>
        <v>12275.210000000001</v>
      </c>
      <c r="Q43" s="15">
        <f t="shared" si="9"/>
        <v>57724.79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19">
        <v>34</v>
      </c>
      <c r="C44" s="13" t="s">
        <v>78</v>
      </c>
      <c r="D44" s="14" t="s">
        <v>112</v>
      </c>
      <c r="E44" s="13" t="s">
        <v>38</v>
      </c>
      <c r="F44" s="14" t="s">
        <v>19</v>
      </c>
      <c r="G44" s="14" t="s">
        <v>14</v>
      </c>
      <c r="H44" s="14" t="s">
        <v>110</v>
      </c>
      <c r="I44" s="45">
        <v>45474</v>
      </c>
      <c r="J44" s="45">
        <v>45658</v>
      </c>
      <c r="K44" s="15">
        <v>70000</v>
      </c>
      <c r="L44" s="15">
        <f t="shared" si="11"/>
        <v>2009</v>
      </c>
      <c r="M44" s="15">
        <v>5368.48</v>
      </c>
      <c r="N44" s="15">
        <f t="shared" si="7"/>
        <v>2128</v>
      </c>
      <c r="O44" s="15">
        <v>25</v>
      </c>
      <c r="P44" s="15">
        <f t="shared" si="10"/>
        <v>9530.48</v>
      </c>
      <c r="Q44" s="15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19">
        <v>35</v>
      </c>
      <c r="C45" s="13" t="s">
        <v>85</v>
      </c>
      <c r="D45" s="14" t="s">
        <v>112</v>
      </c>
      <c r="E45" s="13" t="s">
        <v>11</v>
      </c>
      <c r="F45" s="14" t="s">
        <v>19</v>
      </c>
      <c r="G45" s="14" t="s">
        <v>14</v>
      </c>
      <c r="H45" s="14" t="s">
        <v>110</v>
      </c>
      <c r="I45" s="45">
        <v>45474</v>
      </c>
      <c r="J45" s="45">
        <v>45658</v>
      </c>
      <c r="K45" s="15">
        <v>70000</v>
      </c>
      <c r="L45" s="15">
        <f t="shared" si="11"/>
        <v>2009</v>
      </c>
      <c r="M45" s="15">
        <v>5368.48</v>
      </c>
      <c r="N45" s="15">
        <f t="shared" si="7"/>
        <v>2128</v>
      </c>
      <c r="O45" s="15">
        <v>25</v>
      </c>
      <c r="P45" s="15">
        <f t="shared" si="10"/>
        <v>9530.48</v>
      </c>
      <c r="Q45" s="15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40">
        <v>36</v>
      </c>
      <c r="C46" s="13" t="s">
        <v>58</v>
      </c>
      <c r="D46" s="14" t="s">
        <v>112</v>
      </c>
      <c r="E46" s="13" t="s">
        <v>127</v>
      </c>
      <c r="F46" s="14" t="s">
        <v>18</v>
      </c>
      <c r="G46" s="14" t="s">
        <v>14</v>
      </c>
      <c r="H46" s="14" t="s">
        <v>110</v>
      </c>
      <c r="I46" s="45">
        <v>45474</v>
      </c>
      <c r="J46" s="45">
        <v>45658</v>
      </c>
      <c r="K46" s="15">
        <v>85000</v>
      </c>
      <c r="L46" s="15">
        <f t="shared" si="11"/>
        <v>2439.5</v>
      </c>
      <c r="M46" s="15">
        <v>8576.99</v>
      </c>
      <c r="N46" s="15">
        <f t="shared" si="7"/>
        <v>2584</v>
      </c>
      <c r="O46" s="15">
        <v>25</v>
      </c>
      <c r="P46" s="15">
        <f t="shared" si="10"/>
        <v>13625.49</v>
      </c>
      <c r="Q46" s="15">
        <f t="shared" si="9"/>
        <v>71374.509999999995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19">
        <v>37</v>
      </c>
      <c r="C47" s="13" t="s">
        <v>63</v>
      </c>
      <c r="D47" s="14" t="s">
        <v>111</v>
      </c>
      <c r="E47" s="13" t="s">
        <v>65</v>
      </c>
      <c r="F47" s="14" t="s">
        <v>19</v>
      </c>
      <c r="G47" s="14" t="s">
        <v>14</v>
      </c>
      <c r="H47" s="14" t="s">
        <v>110</v>
      </c>
      <c r="I47" s="45">
        <v>45474</v>
      </c>
      <c r="J47" s="45">
        <v>45658</v>
      </c>
      <c r="K47" s="15">
        <v>70000</v>
      </c>
      <c r="L47" s="15">
        <f t="shared" si="11"/>
        <v>2009</v>
      </c>
      <c r="M47" s="15">
        <v>5368.48</v>
      </c>
      <c r="N47" s="15">
        <f t="shared" si="7"/>
        <v>2128</v>
      </c>
      <c r="O47" s="15">
        <v>25</v>
      </c>
      <c r="P47" s="15">
        <f t="shared" si="10"/>
        <v>9530.48</v>
      </c>
      <c r="Q47" s="15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19">
        <v>38</v>
      </c>
      <c r="C48" s="13" t="s">
        <v>64</v>
      </c>
      <c r="D48" s="14" t="s">
        <v>112</v>
      </c>
      <c r="E48" s="13" t="s">
        <v>38</v>
      </c>
      <c r="F48" s="14" t="s">
        <v>19</v>
      </c>
      <c r="G48" s="14" t="s">
        <v>14</v>
      </c>
      <c r="H48" s="14" t="s">
        <v>110</v>
      </c>
      <c r="I48" s="45">
        <v>45474</v>
      </c>
      <c r="J48" s="45">
        <v>45658</v>
      </c>
      <c r="K48" s="15">
        <v>70000</v>
      </c>
      <c r="L48" s="15">
        <f t="shared" si="11"/>
        <v>2009</v>
      </c>
      <c r="M48" s="15">
        <v>5368.48</v>
      </c>
      <c r="N48" s="15">
        <f t="shared" si="7"/>
        <v>2128</v>
      </c>
      <c r="O48" s="15">
        <v>25</v>
      </c>
      <c r="P48" s="15">
        <f t="shared" si="10"/>
        <v>9530.48</v>
      </c>
      <c r="Q48" s="15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40">
        <v>39</v>
      </c>
      <c r="C49" s="13" t="s">
        <v>97</v>
      </c>
      <c r="D49" s="14" t="s">
        <v>112</v>
      </c>
      <c r="E49" s="13" t="s">
        <v>38</v>
      </c>
      <c r="F49" s="14" t="s">
        <v>19</v>
      </c>
      <c r="G49" s="14" t="s">
        <v>14</v>
      </c>
      <c r="H49" s="14" t="s">
        <v>110</v>
      </c>
      <c r="I49" s="45">
        <v>45474</v>
      </c>
      <c r="J49" s="45">
        <v>45658</v>
      </c>
      <c r="K49" s="15">
        <v>70000</v>
      </c>
      <c r="L49" s="15">
        <f t="shared" si="11"/>
        <v>2009</v>
      </c>
      <c r="M49" s="15">
        <v>5368.48</v>
      </c>
      <c r="N49" s="15">
        <f t="shared" si="7"/>
        <v>2128</v>
      </c>
      <c r="O49" s="15">
        <v>25</v>
      </c>
      <c r="P49" s="15">
        <f t="shared" si="10"/>
        <v>9530.48</v>
      </c>
      <c r="Q49" s="15">
        <f t="shared" si="9"/>
        <v>60469.520000000004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s="1" customFormat="1" x14ac:dyDescent="0.25">
      <c r="A50"/>
      <c r="B50" s="19">
        <v>40</v>
      </c>
      <c r="C50" s="13" t="s">
        <v>74</v>
      </c>
      <c r="D50" s="14" t="s">
        <v>112</v>
      </c>
      <c r="E50" s="13" t="s">
        <v>65</v>
      </c>
      <c r="F50" s="14" t="s">
        <v>19</v>
      </c>
      <c r="G50" s="14" t="s">
        <v>14</v>
      </c>
      <c r="H50" s="14" t="s">
        <v>110</v>
      </c>
      <c r="I50" s="45">
        <v>45474</v>
      </c>
      <c r="J50" s="45">
        <v>45658</v>
      </c>
      <c r="K50" s="15">
        <v>70000</v>
      </c>
      <c r="L50" s="15">
        <f t="shared" si="11"/>
        <v>2009</v>
      </c>
      <c r="M50" s="15">
        <v>5368.48</v>
      </c>
      <c r="N50" s="15">
        <f t="shared" si="7"/>
        <v>2128</v>
      </c>
      <c r="O50" s="15">
        <v>25</v>
      </c>
      <c r="P50" s="15">
        <f t="shared" si="10"/>
        <v>9530.48</v>
      </c>
      <c r="Q50" s="15">
        <f t="shared" si="9"/>
        <v>60469.520000000004</v>
      </c>
      <c r="R50" s="5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</row>
    <row r="51" spans="1:194" s="1" customFormat="1" x14ac:dyDescent="0.25">
      <c r="A51"/>
      <c r="B51" s="19">
        <v>41</v>
      </c>
      <c r="C51" s="13" t="s">
        <v>107</v>
      </c>
      <c r="D51" s="14" t="s">
        <v>112</v>
      </c>
      <c r="E51" s="13" t="s">
        <v>65</v>
      </c>
      <c r="F51" s="14" t="s">
        <v>19</v>
      </c>
      <c r="G51" s="14" t="s">
        <v>14</v>
      </c>
      <c r="H51" s="14" t="s">
        <v>110</v>
      </c>
      <c r="I51" s="45">
        <v>45474</v>
      </c>
      <c r="J51" s="45">
        <v>45658</v>
      </c>
      <c r="K51" s="15">
        <v>70000</v>
      </c>
      <c r="L51" s="15">
        <f t="shared" si="11"/>
        <v>2009</v>
      </c>
      <c r="M51" s="15">
        <v>5368.48</v>
      </c>
      <c r="N51" s="15">
        <f t="shared" si="7"/>
        <v>2128</v>
      </c>
      <c r="O51" s="15">
        <v>25</v>
      </c>
      <c r="P51" s="15">
        <f t="shared" si="10"/>
        <v>9530.48</v>
      </c>
      <c r="Q51" s="15">
        <f t="shared" si="9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40">
        <v>42</v>
      </c>
      <c r="C52" s="13" t="s">
        <v>104</v>
      </c>
      <c r="D52" s="21" t="s">
        <v>112</v>
      </c>
      <c r="E52" s="20" t="s">
        <v>125</v>
      </c>
      <c r="F52" s="21" t="s">
        <v>19</v>
      </c>
      <c r="G52" s="21" t="s">
        <v>14</v>
      </c>
      <c r="H52" s="14" t="s">
        <v>110</v>
      </c>
      <c r="I52" s="45">
        <v>45474</v>
      </c>
      <c r="J52" s="45">
        <v>45658</v>
      </c>
      <c r="K52" s="15">
        <v>70000</v>
      </c>
      <c r="L52" s="15">
        <f t="shared" si="11"/>
        <v>2009</v>
      </c>
      <c r="M52" s="15">
        <v>5368.48</v>
      </c>
      <c r="N52" s="15">
        <f t="shared" si="7"/>
        <v>2128</v>
      </c>
      <c r="O52" s="15">
        <v>25</v>
      </c>
      <c r="P52" s="15">
        <f t="shared" si="10"/>
        <v>9530.48</v>
      </c>
      <c r="Q52" s="15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19">
        <v>43</v>
      </c>
      <c r="C53" s="13" t="s">
        <v>84</v>
      </c>
      <c r="D53" s="14" t="s">
        <v>111</v>
      </c>
      <c r="E53" s="13" t="s">
        <v>65</v>
      </c>
      <c r="F53" s="14" t="s">
        <v>19</v>
      </c>
      <c r="G53" s="14" t="s">
        <v>14</v>
      </c>
      <c r="H53" s="14" t="s">
        <v>110</v>
      </c>
      <c r="I53" s="45">
        <v>45474</v>
      </c>
      <c r="J53" s="45">
        <v>45658</v>
      </c>
      <c r="K53" s="15">
        <v>70000</v>
      </c>
      <c r="L53" s="15">
        <f t="shared" si="11"/>
        <v>2009</v>
      </c>
      <c r="M53" s="15">
        <v>4682.29</v>
      </c>
      <c r="N53" s="15">
        <f t="shared" si="7"/>
        <v>2128</v>
      </c>
      <c r="O53" s="15">
        <v>3455.92</v>
      </c>
      <c r="P53" s="15">
        <f t="shared" si="10"/>
        <v>12275.210000000001</v>
      </c>
      <c r="Q53" s="15">
        <f t="shared" si="9"/>
        <v>57724.79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19">
        <v>44</v>
      </c>
      <c r="C54" s="13" t="s">
        <v>88</v>
      </c>
      <c r="D54" s="14" t="s">
        <v>111</v>
      </c>
      <c r="E54" s="13" t="s">
        <v>65</v>
      </c>
      <c r="F54" s="14" t="s">
        <v>19</v>
      </c>
      <c r="G54" s="14" t="s">
        <v>14</v>
      </c>
      <c r="H54" s="14" t="s">
        <v>110</v>
      </c>
      <c r="I54" s="45">
        <v>45474</v>
      </c>
      <c r="J54" s="45">
        <v>45658</v>
      </c>
      <c r="K54" s="15">
        <v>70000</v>
      </c>
      <c r="L54" s="15">
        <f t="shared" si="11"/>
        <v>2009</v>
      </c>
      <c r="M54" s="15">
        <v>5368.48</v>
      </c>
      <c r="N54" s="15">
        <f t="shared" si="7"/>
        <v>2128</v>
      </c>
      <c r="O54" s="15">
        <v>25</v>
      </c>
      <c r="P54" s="15">
        <f t="shared" si="10"/>
        <v>9530.48</v>
      </c>
      <c r="Q54" s="15">
        <f t="shared" si="9"/>
        <v>60469.520000000004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40">
        <v>45</v>
      </c>
      <c r="C55" s="13" t="s">
        <v>89</v>
      </c>
      <c r="D55" s="14" t="s">
        <v>112</v>
      </c>
      <c r="E55" s="13" t="s">
        <v>31</v>
      </c>
      <c r="F55" s="14" t="s">
        <v>19</v>
      </c>
      <c r="G55" s="14" t="s">
        <v>14</v>
      </c>
      <c r="H55" s="14" t="s">
        <v>110</v>
      </c>
      <c r="I55" s="45">
        <v>45474</v>
      </c>
      <c r="J55" s="45">
        <v>45658</v>
      </c>
      <c r="K55" s="15">
        <v>70000</v>
      </c>
      <c r="L55" s="15">
        <f t="shared" si="11"/>
        <v>2009</v>
      </c>
      <c r="M55" s="15">
        <v>5368.48</v>
      </c>
      <c r="N55" s="15">
        <f t="shared" si="7"/>
        <v>2128</v>
      </c>
      <c r="O55" s="15">
        <v>25</v>
      </c>
      <c r="P55" s="15">
        <f t="shared" si="10"/>
        <v>9530.48</v>
      </c>
      <c r="Q55" s="15">
        <f t="shared" si="9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19">
        <v>46</v>
      </c>
      <c r="C56" s="13" t="s">
        <v>90</v>
      </c>
      <c r="D56" s="14" t="s">
        <v>112</v>
      </c>
      <c r="E56" s="13" t="s">
        <v>38</v>
      </c>
      <c r="F56" s="14" t="s">
        <v>19</v>
      </c>
      <c r="G56" s="14" t="s">
        <v>14</v>
      </c>
      <c r="H56" s="14" t="s">
        <v>110</v>
      </c>
      <c r="I56" s="45">
        <v>45474</v>
      </c>
      <c r="J56" s="45">
        <v>45658</v>
      </c>
      <c r="K56" s="15">
        <v>65000</v>
      </c>
      <c r="L56" s="15">
        <f t="shared" si="11"/>
        <v>1865.5</v>
      </c>
      <c r="M56" s="15">
        <v>4427.58</v>
      </c>
      <c r="N56" s="15">
        <f t="shared" si="7"/>
        <v>1976</v>
      </c>
      <c r="O56" s="15">
        <v>25</v>
      </c>
      <c r="P56" s="15">
        <f t="shared" si="10"/>
        <v>8294.08</v>
      </c>
      <c r="Q56" s="15">
        <f t="shared" si="9"/>
        <v>56705.919999999998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19">
        <v>47</v>
      </c>
      <c r="C57" s="13" t="s">
        <v>91</v>
      </c>
      <c r="D57" s="14" t="s">
        <v>112</v>
      </c>
      <c r="E57" s="13" t="s">
        <v>38</v>
      </c>
      <c r="F57" s="14" t="s">
        <v>19</v>
      </c>
      <c r="G57" s="14" t="s">
        <v>14</v>
      </c>
      <c r="H57" s="14" t="s">
        <v>110</v>
      </c>
      <c r="I57" s="45">
        <v>45474</v>
      </c>
      <c r="J57" s="45">
        <v>45658</v>
      </c>
      <c r="K57" s="15">
        <v>65000</v>
      </c>
      <c r="L57" s="15">
        <f t="shared" si="11"/>
        <v>1865.5</v>
      </c>
      <c r="M57" s="15">
        <v>4427.58</v>
      </c>
      <c r="N57" s="15">
        <f t="shared" si="7"/>
        <v>1976</v>
      </c>
      <c r="O57" s="15">
        <v>25</v>
      </c>
      <c r="P57" s="15">
        <f t="shared" si="10"/>
        <v>8294.08</v>
      </c>
      <c r="Q57" s="15">
        <f t="shared" si="9"/>
        <v>56705.919999999998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40">
        <v>48</v>
      </c>
      <c r="C58" s="13" t="s">
        <v>59</v>
      </c>
      <c r="D58" s="14" t="s">
        <v>112</v>
      </c>
      <c r="E58" s="13" t="s">
        <v>12</v>
      </c>
      <c r="F58" s="14" t="s">
        <v>19</v>
      </c>
      <c r="G58" s="14" t="s">
        <v>14</v>
      </c>
      <c r="H58" s="14" t="s">
        <v>110</v>
      </c>
      <c r="I58" s="45">
        <v>45474</v>
      </c>
      <c r="J58" s="45">
        <v>45658</v>
      </c>
      <c r="K58" s="15">
        <v>65000</v>
      </c>
      <c r="L58" s="15">
        <f t="shared" si="11"/>
        <v>1865.5</v>
      </c>
      <c r="M58" s="15">
        <v>4427.58</v>
      </c>
      <c r="N58" s="15">
        <f t="shared" si="7"/>
        <v>1976</v>
      </c>
      <c r="O58" s="15">
        <v>25</v>
      </c>
      <c r="P58" s="15">
        <f t="shared" si="10"/>
        <v>8294.08</v>
      </c>
      <c r="Q58" s="15">
        <f t="shared" si="9"/>
        <v>56705.919999999998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19">
        <v>49</v>
      </c>
      <c r="C59" s="13" t="s">
        <v>60</v>
      </c>
      <c r="D59" s="14" t="s">
        <v>112</v>
      </c>
      <c r="E59" s="13" t="s">
        <v>12</v>
      </c>
      <c r="F59" s="14" t="s">
        <v>19</v>
      </c>
      <c r="G59" s="14" t="s">
        <v>14</v>
      </c>
      <c r="H59" s="14" t="s">
        <v>110</v>
      </c>
      <c r="I59" s="45">
        <v>45474</v>
      </c>
      <c r="J59" s="45">
        <v>45658</v>
      </c>
      <c r="K59" s="15">
        <v>65000</v>
      </c>
      <c r="L59" s="15">
        <f t="shared" si="11"/>
        <v>1865.5</v>
      </c>
      <c r="M59" s="15">
        <v>4427.58</v>
      </c>
      <c r="N59" s="15">
        <f t="shared" si="7"/>
        <v>1976</v>
      </c>
      <c r="O59" s="15">
        <v>25</v>
      </c>
      <c r="P59" s="15">
        <f t="shared" si="10"/>
        <v>8294.08</v>
      </c>
      <c r="Q59" s="15">
        <f t="shared" si="9"/>
        <v>56705.919999999998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19">
        <v>50</v>
      </c>
      <c r="C60" s="13" t="s">
        <v>75</v>
      </c>
      <c r="D60" s="14" t="s">
        <v>112</v>
      </c>
      <c r="E60" s="13" t="s">
        <v>12</v>
      </c>
      <c r="F60" s="14" t="s">
        <v>19</v>
      </c>
      <c r="G60" s="14" t="s">
        <v>14</v>
      </c>
      <c r="H60" s="14" t="s">
        <v>110</v>
      </c>
      <c r="I60" s="45">
        <v>45474</v>
      </c>
      <c r="J60" s="45">
        <v>45658</v>
      </c>
      <c r="K60" s="15">
        <v>65000</v>
      </c>
      <c r="L60" s="15">
        <f t="shared" si="11"/>
        <v>1865.5</v>
      </c>
      <c r="M60" s="15">
        <v>4427.58</v>
      </c>
      <c r="N60" s="15">
        <f t="shared" si="7"/>
        <v>1976</v>
      </c>
      <c r="O60" s="15">
        <v>25</v>
      </c>
      <c r="P60" s="15">
        <f t="shared" si="10"/>
        <v>8294.08</v>
      </c>
      <c r="Q60" s="15">
        <f t="shared" si="9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ht="15.75" customHeight="1" x14ac:dyDescent="0.25">
      <c r="A61"/>
      <c r="B61" s="40">
        <v>51</v>
      </c>
      <c r="C61" s="13" t="s">
        <v>32</v>
      </c>
      <c r="D61" s="14" t="s">
        <v>112</v>
      </c>
      <c r="E61" s="13" t="s">
        <v>33</v>
      </c>
      <c r="F61" s="14" t="s">
        <v>19</v>
      </c>
      <c r="G61" s="14" t="s">
        <v>14</v>
      </c>
      <c r="H61" s="14" t="s">
        <v>110</v>
      </c>
      <c r="I61" s="45">
        <v>45474</v>
      </c>
      <c r="J61" s="45">
        <v>45658</v>
      </c>
      <c r="K61" s="15">
        <v>60000</v>
      </c>
      <c r="L61" s="15">
        <f t="shared" si="11"/>
        <v>1722</v>
      </c>
      <c r="M61" s="15">
        <v>3143.58</v>
      </c>
      <c r="N61" s="15">
        <f t="shared" si="7"/>
        <v>1824</v>
      </c>
      <c r="O61" s="15">
        <v>1740.46</v>
      </c>
      <c r="P61" s="15">
        <f t="shared" si="10"/>
        <v>8430.0400000000009</v>
      </c>
      <c r="Q61" s="15">
        <f t="shared" si="9"/>
        <v>51569.96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ht="15.75" customHeight="1" x14ac:dyDescent="0.25">
      <c r="A62"/>
      <c r="B62" s="19">
        <v>52</v>
      </c>
      <c r="C62" s="13" t="s">
        <v>66</v>
      </c>
      <c r="D62" s="14" t="s">
        <v>112</v>
      </c>
      <c r="E62" s="13" t="s">
        <v>38</v>
      </c>
      <c r="F62" s="14" t="s">
        <v>19</v>
      </c>
      <c r="G62" s="14" t="s">
        <v>14</v>
      </c>
      <c r="H62" s="14" t="s">
        <v>110</v>
      </c>
      <c r="I62" s="45">
        <v>45474</v>
      </c>
      <c r="J62" s="45">
        <v>45658</v>
      </c>
      <c r="K62" s="15">
        <v>60000</v>
      </c>
      <c r="L62" s="15">
        <f t="shared" si="11"/>
        <v>1722</v>
      </c>
      <c r="M62" s="15">
        <v>3486.68</v>
      </c>
      <c r="N62" s="15">
        <f t="shared" si="7"/>
        <v>1824</v>
      </c>
      <c r="O62" s="15">
        <v>25</v>
      </c>
      <c r="P62" s="15">
        <f t="shared" si="10"/>
        <v>7057.68</v>
      </c>
      <c r="Q62" s="15">
        <f t="shared" si="9"/>
        <v>52942.32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19">
        <v>53</v>
      </c>
      <c r="C63" s="13" t="s">
        <v>80</v>
      </c>
      <c r="D63" s="14" t="s">
        <v>112</v>
      </c>
      <c r="E63" s="13" t="s">
        <v>38</v>
      </c>
      <c r="F63" s="14" t="s">
        <v>19</v>
      </c>
      <c r="G63" s="14" t="s">
        <v>14</v>
      </c>
      <c r="H63" s="14" t="s">
        <v>110</v>
      </c>
      <c r="I63" s="45">
        <v>45474</v>
      </c>
      <c r="J63" s="45">
        <v>45658</v>
      </c>
      <c r="K63" s="15">
        <v>60000</v>
      </c>
      <c r="L63" s="15">
        <f t="shared" si="11"/>
        <v>1722</v>
      </c>
      <c r="M63" s="15">
        <v>3486.68</v>
      </c>
      <c r="N63" s="15">
        <f t="shared" si="7"/>
        <v>1824</v>
      </c>
      <c r="O63" s="15">
        <v>25</v>
      </c>
      <c r="P63" s="15">
        <f t="shared" si="10"/>
        <v>7057.68</v>
      </c>
      <c r="Q63" s="15">
        <f t="shared" si="9"/>
        <v>52942.32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40">
        <v>54</v>
      </c>
      <c r="C64" s="13" t="s">
        <v>46</v>
      </c>
      <c r="D64" s="14" t="s">
        <v>111</v>
      </c>
      <c r="E64" s="13" t="s">
        <v>11</v>
      </c>
      <c r="F64" s="14" t="s">
        <v>19</v>
      </c>
      <c r="G64" s="14" t="s">
        <v>14</v>
      </c>
      <c r="H64" s="14" t="s">
        <v>110</v>
      </c>
      <c r="I64" s="45">
        <v>45474</v>
      </c>
      <c r="J64" s="45">
        <v>45658</v>
      </c>
      <c r="K64" s="15">
        <v>50000</v>
      </c>
      <c r="L64" s="15">
        <f t="shared" si="11"/>
        <v>1435</v>
      </c>
      <c r="M64" s="15">
        <v>1854</v>
      </c>
      <c r="N64" s="15">
        <f t="shared" si="7"/>
        <v>1520</v>
      </c>
      <c r="O64" s="15">
        <v>25</v>
      </c>
      <c r="P64" s="15">
        <f t="shared" si="10"/>
        <v>4834</v>
      </c>
      <c r="Q64" s="15">
        <f t="shared" si="9"/>
        <v>45166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19">
        <v>55</v>
      </c>
      <c r="C65" s="13" t="s">
        <v>71</v>
      </c>
      <c r="D65" s="21" t="s">
        <v>111</v>
      </c>
      <c r="E65" s="20" t="s">
        <v>11</v>
      </c>
      <c r="F65" s="21" t="s">
        <v>19</v>
      </c>
      <c r="G65" s="21" t="s">
        <v>14</v>
      </c>
      <c r="H65" s="14" t="s">
        <v>110</v>
      </c>
      <c r="I65" s="45">
        <v>45474</v>
      </c>
      <c r="J65" s="45">
        <v>45658</v>
      </c>
      <c r="K65" s="15">
        <v>50000</v>
      </c>
      <c r="L65" s="15">
        <f t="shared" si="11"/>
        <v>1435</v>
      </c>
      <c r="M65" s="15">
        <v>1854</v>
      </c>
      <c r="N65" s="15">
        <f t="shared" si="7"/>
        <v>1520</v>
      </c>
      <c r="O65" s="15">
        <v>25</v>
      </c>
      <c r="P65" s="15">
        <f t="shared" si="10"/>
        <v>4834</v>
      </c>
      <c r="Q65" s="15">
        <f t="shared" si="9"/>
        <v>45166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19">
        <v>56</v>
      </c>
      <c r="C66" s="13" t="s">
        <v>114</v>
      </c>
      <c r="D66" s="21" t="s">
        <v>112</v>
      </c>
      <c r="E66" s="20" t="s">
        <v>38</v>
      </c>
      <c r="F66" s="21" t="s">
        <v>19</v>
      </c>
      <c r="G66" s="21" t="s">
        <v>14</v>
      </c>
      <c r="H66" s="14" t="s">
        <v>110</v>
      </c>
      <c r="I66" s="45">
        <v>45474</v>
      </c>
      <c r="J66" s="45">
        <v>45658</v>
      </c>
      <c r="K66" s="15">
        <v>50000</v>
      </c>
      <c r="L66" s="15">
        <f t="shared" si="11"/>
        <v>1435</v>
      </c>
      <c r="M66" s="15">
        <v>1854</v>
      </c>
      <c r="N66" s="15">
        <f t="shared" si="7"/>
        <v>1520</v>
      </c>
      <c r="O66" s="15">
        <v>25</v>
      </c>
      <c r="P66" s="15">
        <f t="shared" si="10"/>
        <v>4834</v>
      </c>
      <c r="Q66" s="15">
        <f t="shared" si="9"/>
        <v>45166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40">
        <v>57</v>
      </c>
      <c r="C67" s="13" t="s">
        <v>119</v>
      </c>
      <c r="D67" s="21" t="s">
        <v>112</v>
      </c>
      <c r="E67" s="20" t="s">
        <v>12</v>
      </c>
      <c r="F67" s="21" t="s">
        <v>19</v>
      </c>
      <c r="G67" s="21" t="s">
        <v>14</v>
      </c>
      <c r="H67" s="14" t="s">
        <v>110</v>
      </c>
      <c r="I67" s="45">
        <v>45474</v>
      </c>
      <c r="J67" s="45">
        <v>45658</v>
      </c>
      <c r="K67" s="15">
        <v>50000</v>
      </c>
      <c r="L67" s="15">
        <f t="shared" si="11"/>
        <v>1435</v>
      </c>
      <c r="M67" s="15">
        <v>1854</v>
      </c>
      <c r="N67" s="15">
        <f t="shared" si="7"/>
        <v>1520</v>
      </c>
      <c r="O67" s="15">
        <v>25</v>
      </c>
      <c r="P67" s="15">
        <f>SUM(L67:O67)</f>
        <v>4834</v>
      </c>
      <c r="Q67" s="15">
        <f t="shared" ref="Q67" si="12">+K67-P67</f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19">
        <v>58</v>
      </c>
      <c r="C68" s="13" t="s">
        <v>62</v>
      </c>
      <c r="D68" s="21" t="s">
        <v>111</v>
      </c>
      <c r="E68" s="20" t="s">
        <v>103</v>
      </c>
      <c r="F68" s="21" t="s">
        <v>19</v>
      </c>
      <c r="G68" s="21" t="s">
        <v>14</v>
      </c>
      <c r="H68" s="14" t="s">
        <v>110</v>
      </c>
      <c r="I68" s="45">
        <v>45474</v>
      </c>
      <c r="J68" s="45">
        <v>45658</v>
      </c>
      <c r="K68" s="15">
        <v>48000</v>
      </c>
      <c r="L68" s="15">
        <f t="shared" si="11"/>
        <v>1377.6</v>
      </c>
      <c r="M68" s="15">
        <v>1314.41</v>
      </c>
      <c r="N68" s="15">
        <f t="shared" si="7"/>
        <v>1459.2</v>
      </c>
      <c r="O68" s="15">
        <v>1740.46</v>
      </c>
      <c r="P68" s="15">
        <f t="shared" si="10"/>
        <v>5891.67</v>
      </c>
      <c r="Q68" s="15">
        <f>+K68-P68</f>
        <v>42108.33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19">
        <v>59</v>
      </c>
      <c r="C69" s="13" t="s">
        <v>100</v>
      </c>
      <c r="D69" s="21" t="s">
        <v>112</v>
      </c>
      <c r="E69" s="20" t="s">
        <v>27</v>
      </c>
      <c r="F69" s="21" t="s">
        <v>20</v>
      </c>
      <c r="G69" s="21" t="s">
        <v>14</v>
      </c>
      <c r="H69" s="14" t="s">
        <v>110</v>
      </c>
      <c r="I69" s="45">
        <v>45474</v>
      </c>
      <c r="J69" s="45">
        <v>45658</v>
      </c>
      <c r="K69" s="15">
        <v>46000</v>
      </c>
      <c r="L69" s="15">
        <f t="shared" si="11"/>
        <v>1320.2</v>
      </c>
      <c r="M69" s="15">
        <v>1289.46</v>
      </c>
      <c r="N69" s="15">
        <f t="shared" si="7"/>
        <v>1398.4</v>
      </c>
      <c r="O69" s="15">
        <v>25</v>
      </c>
      <c r="P69" s="15">
        <f t="shared" si="10"/>
        <v>4033.06</v>
      </c>
      <c r="Q69" s="15">
        <f>+K69-P69</f>
        <v>41966.94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40">
        <v>60</v>
      </c>
      <c r="C70" s="13" t="s">
        <v>106</v>
      </c>
      <c r="D70" s="21" t="s">
        <v>112</v>
      </c>
      <c r="E70" s="20" t="s">
        <v>27</v>
      </c>
      <c r="F70" s="21" t="s">
        <v>20</v>
      </c>
      <c r="G70" s="21" t="s">
        <v>14</v>
      </c>
      <c r="H70" s="14" t="s">
        <v>110</v>
      </c>
      <c r="I70" s="45">
        <v>45474</v>
      </c>
      <c r="J70" s="45">
        <v>45658</v>
      </c>
      <c r="K70" s="15">
        <v>40000</v>
      </c>
      <c r="L70" s="15">
        <f t="shared" si="11"/>
        <v>1148</v>
      </c>
      <c r="M70" s="15">
        <v>442.65</v>
      </c>
      <c r="N70" s="15">
        <f t="shared" si="7"/>
        <v>1216</v>
      </c>
      <c r="O70" s="15">
        <v>25</v>
      </c>
      <c r="P70" s="15">
        <f t="shared" si="10"/>
        <v>2831.65</v>
      </c>
      <c r="Q70" s="15">
        <f>+K70-P70</f>
        <v>37168.35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ht="15.75" thickBot="1" x14ac:dyDescent="0.3">
      <c r="A71"/>
      <c r="B71" s="19">
        <v>61</v>
      </c>
      <c r="C71" s="13" t="s">
        <v>67</v>
      </c>
      <c r="D71" s="14" t="s">
        <v>111</v>
      </c>
      <c r="E71" s="13" t="s">
        <v>68</v>
      </c>
      <c r="F71" s="14" t="s">
        <v>20</v>
      </c>
      <c r="G71" s="14" t="s">
        <v>115</v>
      </c>
      <c r="H71" s="14" t="s">
        <v>110</v>
      </c>
      <c r="I71" s="45">
        <v>45474</v>
      </c>
      <c r="J71" s="45">
        <v>45658</v>
      </c>
      <c r="K71" s="15">
        <v>45000</v>
      </c>
      <c r="L71" s="15">
        <f t="shared" si="11"/>
        <v>1291.5</v>
      </c>
      <c r="M71" s="15">
        <v>1148.33</v>
      </c>
      <c r="N71" s="15">
        <f t="shared" si="7"/>
        <v>1368</v>
      </c>
      <c r="O71" s="15">
        <v>25</v>
      </c>
      <c r="P71" s="15">
        <f t="shared" si="10"/>
        <v>3832.83</v>
      </c>
      <c r="Q71" s="15">
        <f>+K71-P71</f>
        <v>41167.17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2" customFormat="1" ht="32.25" customHeight="1" thickBot="1" x14ac:dyDescent="0.55000000000000004">
      <c r="A72" s="10"/>
      <c r="B72" s="54" t="s">
        <v>50</v>
      </c>
      <c r="C72" s="55"/>
      <c r="D72" s="55"/>
      <c r="E72" s="55"/>
      <c r="F72" s="55"/>
      <c r="G72" s="55"/>
      <c r="H72" s="55"/>
      <c r="I72" s="55"/>
      <c r="J72" s="56"/>
      <c r="K72" s="44">
        <f t="shared" ref="K72:Q72" si="13">SUM(K11:K71)</f>
        <v>4198500</v>
      </c>
      <c r="L72" s="44">
        <f t="shared" si="13"/>
        <v>120496.95</v>
      </c>
      <c r="M72" s="44">
        <f t="shared" si="13"/>
        <v>336632.31000000011</v>
      </c>
      <c r="N72" s="44">
        <f t="shared" si="13"/>
        <v>127634.39999999998</v>
      </c>
      <c r="O72" s="44">
        <f t="shared" si="13"/>
        <v>15248.68</v>
      </c>
      <c r="P72" s="44">
        <f t="shared" si="13"/>
        <v>600012.33999999985</v>
      </c>
      <c r="Q72" s="44">
        <f t="shared" si="13"/>
        <v>3598487.6599999997</v>
      </c>
      <c r="R72" s="10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</row>
    <row r="73" spans="1:194" ht="21.75" customHeight="1" x14ac:dyDescent="0.25">
      <c r="K73" s="43"/>
      <c r="L73" s="36"/>
      <c r="M73" s="17"/>
      <c r="N73" s="17"/>
      <c r="O73" s="17"/>
      <c r="P73" s="17"/>
      <c r="Q73" s="17"/>
      <c r="R73" s="8"/>
    </row>
    <row r="74" spans="1:194" x14ac:dyDescent="0.25">
      <c r="K74" s="36"/>
      <c r="L74" s="36"/>
      <c r="M74" s="36"/>
      <c r="N74" s="36"/>
      <c r="O74" s="36"/>
      <c r="P74" s="36"/>
      <c r="Q74" s="36"/>
      <c r="R74"/>
    </row>
    <row r="75" spans="1:194" x14ac:dyDescent="0.25">
      <c r="K75" s="36"/>
      <c r="L75" s="36"/>
      <c r="M75" s="36"/>
      <c r="N75" s="36"/>
      <c r="O75" s="36"/>
      <c r="P75" s="36"/>
      <c r="Q75" s="36"/>
    </row>
    <row r="76" spans="1:194" x14ac:dyDescent="0.25">
      <c r="K76" s="5"/>
      <c r="L76" s="36"/>
      <c r="M76" s="36"/>
      <c r="N76" s="36"/>
      <c r="O76" s="36"/>
      <c r="P76" s="36"/>
      <c r="Q76" s="36"/>
    </row>
    <row r="77" spans="1:194" x14ac:dyDescent="0.25">
      <c r="K77" s="5"/>
      <c r="L77" s="5"/>
      <c r="M77" s="5"/>
      <c r="N77" s="5"/>
      <c r="O77" s="5"/>
      <c r="P77" s="5"/>
      <c r="Q77" s="5"/>
    </row>
    <row r="78" spans="1:194" x14ac:dyDescent="0.25">
      <c r="K78" s="5"/>
      <c r="M78" s="17"/>
      <c r="P78" s="9"/>
      <c r="Q78" s="9"/>
    </row>
    <row r="79" spans="1:194" ht="31.5" x14ac:dyDescent="0.5">
      <c r="H79" s="25"/>
      <c r="I79" s="25"/>
      <c r="J79" s="25"/>
      <c r="K79" s="5"/>
      <c r="M79" s="17"/>
      <c r="P79" s="9"/>
      <c r="Q79" s="9"/>
    </row>
    <row r="80" spans="1:194" ht="31.5" x14ac:dyDescent="0.5">
      <c r="H80" s="26"/>
      <c r="I80" s="26"/>
      <c r="J80" s="26"/>
      <c r="K80" s="5"/>
      <c r="M80" s="17"/>
      <c r="P80" s="9"/>
      <c r="Q80" s="9"/>
    </row>
    <row r="81" spans="11:17" x14ac:dyDescent="0.25">
      <c r="K81" s="5"/>
      <c r="M81" s="17"/>
      <c r="P81" s="9"/>
      <c r="Q81" s="9"/>
    </row>
    <row r="82" spans="11:17" x14ac:dyDescent="0.25">
      <c r="K82" s="5"/>
      <c r="M82" s="17"/>
      <c r="P82" s="9"/>
      <c r="Q82" s="9"/>
    </row>
    <row r="83" spans="11:17" x14ac:dyDescent="0.25">
      <c r="K83" s="5"/>
      <c r="M83" s="17"/>
      <c r="P83" s="9"/>
      <c r="Q83" s="9"/>
    </row>
    <row r="84" spans="11:17" x14ac:dyDescent="0.25">
      <c r="K84" s="5"/>
      <c r="M84" s="17"/>
      <c r="P84" s="9"/>
      <c r="Q84" s="9"/>
    </row>
    <row r="85" spans="11:17" x14ac:dyDescent="0.25">
      <c r="K85" s="5"/>
      <c r="M85" s="17"/>
      <c r="P85" s="9"/>
      <c r="Q85" s="9"/>
    </row>
    <row r="86" spans="11:17" x14ac:dyDescent="0.25">
      <c r="K86" s="5"/>
      <c r="M86" s="17"/>
      <c r="P86" s="9"/>
      <c r="Q86" s="9"/>
    </row>
    <row r="87" spans="11:17" x14ac:dyDescent="0.25">
      <c r="K87" s="5"/>
      <c r="M87" s="17"/>
      <c r="P87" s="9"/>
      <c r="Q87" s="9"/>
    </row>
    <row r="88" spans="11:17" x14ac:dyDescent="0.25">
      <c r="K88" s="5"/>
      <c r="M88" s="17"/>
      <c r="P88" s="9"/>
      <c r="Q88" s="9"/>
    </row>
    <row r="89" spans="11:17" x14ac:dyDescent="0.25">
      <c r="K89" s="5"/>
      <c r="M89" s="17"/>
      <c r="P89" s="9"/>
      <c r="Q89" s="9"/>
    </row>
    <row r="90" spans="11:17" x14ac:dyDescent="0.25">
      <c r="K90" s="5"/>
      <c r="M90" s="17"/>
      <c r="P90" s="9"/>
      <c r="Q90" s="9"/>
    </row>
    <row r="91" spans="11:17" x14ac:dyDescent="0.25">
      <c r="K91" s="5"/>
      <c r="M91" s="17"/>
      <c r="P91" s="9"/>
      <c r="Q91" s="9"/>
    </row>
    <row r="92" spans="11:17" x14ac:dyDescent="0.25">
      <c r="K92" s="5"/>
      <c r="M92" s="17"/>
      <c r="P92" s="9"/>
      <c r="Q92" s="9"/>
    </row>
    <row r="93" spans="11:17" x14ac:dyDescent="0.25">
      <c r="K93" s="5"/>
      <c r="M93" s="17"/>
      <c r="P93" s="9"/>
      <c r="Q93" s="9"/>
    </row>
    <row r="94" spans="11:17" x14ac:dyDescent="0.25">
      <c r="K94" s="5"/>
      <c r="M94" s="17"/>
      <c r="P94" s="9"/>
      <c r="Q94" s="9"/>
    </row>
    <row r="95" spans="11:17" x14ac:dyDescent="0.25">
      <c r="K95" s="5"/>
      <c r="M95" s="17"/>
      <c r="O95" s="9"/>
      <c r="P95" s="9"/>
      <c r="Q95" s="9"/>
    </row>
    <row r="96" spans="11:17" x14ac:dyDescent="0.25">
      <c r="K96" s="5"/>
      <c r="M96" s="17"/>
      <c r="P96" s="9"/>
      <c r="Q96" s="9"/>
    </row>
    <row r="97" spans="11:17" x14ac:dyDescent="0.25">
      <c r="K97" s="5"/>
      <c r="M97" s="17"/>
      <c r="P97" s="9"/>
      <c r="Q97" s="9"/>
    </row>
    <row r="98" spans="11:17" x14ac:dyDescent="0.25">
      <c r="K98" s="5"/>
      <c r="M98" s="17"/>
      <c r="P98" s="9"/>
      <c r="Q98" s="9"/>
    </row>
    <row r="99" spans="11:17" x14ac:dyDescent="0.25">
      <c r="K99" s="5"/>
      <c r="M99" s="17"/>
      <c r="P99" s="9"/>
      <c r="Q99" s="9"/>
    </row>
    <row r="100" spans="11:17" x14ac:dyDescent="0.25">
      <c r="K100" s="5"/>
      <c r="M100" s="17"/>
      <c r="P100" s="9"/>
      <c r="Q100" s="9"/>
    </row>
    <row r="101" spans="11:17" x14ac:dyDescent="0.25">
      <c r="K101" s="5"/>
      <c r="M101" s="17"/>
      <c r="P101" s="9"/>
      <c r="Q101" s="9"/>
    </row>
    <row r="102" spans="11:17" x14ac:dyDescent="0.25">
      <c r="K102" s="5"/>
      <c r="M102" s="17"/>
      <c r="P102" s="9"/>
      <c r="Q102" s="9"/>
    </row>
    <row r="103" spans="11:17" x14ac:dyDescent="0.25">
      <c r="K103" s="5"/>
      <c r="M103" s="17"/>
      <c r="P103" s="9"/>
      <c r="Q103" s="9"/>
    </row>
    <row r="104" spans="11:17" x14ac:dyDescent="0.25">
      <c r="K104" s="5"/>
      <c r="M104" s="17"/>
      <c r="O104" s="9"/>
      <c r="P104" s="9"/>
      <c r="Q104" s="9"/>
    </row>
    <row r="105" spans="11:17" x14ac:dyDescent="0.25">
      <c r="K105" s="5"/>
      <c r="M105" s="17"/>
      <c r="P105" s="9"/>
      <c r="Q105" s="9"/>
    </row>
    <row r="106" spans="11:17" x14ac:dyDescent="0.25">
      <c r="K106" s="5"/>
      <c r="M106" s="17"/>
      <c r="P106" s="9"/>
      <c r="Q106" s="9"/>
    </row>
    <row r="107" spans="11:17" x14ac:dyDescent="0.25">
      <c r="K107" s="5"/>
      <c r="M107" s="17"/>
      <c r="P107" s="9"/>
      <c r="Q107" s="9"/>
    </row>
    <row r="108" spans="11:17" x14ac:dyDescent="0.25">
      <c r="K108" s="5"/>
      <c r="M108" s="17"/>
      <c r="P108" s="9"/>
      <c r="Q108" s="9"/>
    </row>
    <row r="109" spans="11:17" x14ac:dyDescent="0.25">
      <c r="K109" s="5"/>
      <c r="M109" s="17"/>
      <c r="P109" s="9"/>
      <c r="Q109" s="9"/>
    </row>
    <row r="110" spans="11:17" x14ac:dyDescent="0.25">
      <c r="K110" s="5"/>
      <c r="M110" s="17"/>
      <c r="P110" s="9"/>
      <c r="Q110" s="9"/>
    </row>
    <row r="111" spans="11:17" x14ac:dyDescent="0.25">
      <c r="K111" s="5"/>
      <c r="M111" s="17"/>
      <c r="P111" s="9"/>
      <c r="Q111" s="9"/>
    </row>
    <row r="112" spans="11:17" x14ac:dyDescent="0.25">
      <c r="K112" s="5"/>
      <c r="M112" s="17"/>
      <c r="P112" s="9"/>
      <c r="Q112" s="9"/>
    </row>
    <row r="113" spans="11:17" x14ac:dyDescent="0.25">
      <c r="K113" s="5"/>
      <c r="M113" s="17"/>
      <c r="P113" s="9"/>
      <c r="Q113" s="9"/>
    </row>
    <row r="114" spans="11:17" x14ac:dyDescent="0.25">
      <c r="K114" s="5"/>
      <c r="M114" s="17"/>
      <c r="P114" s="9"/>
      <c r="Q114" s="9"/>
    </row>
    <row r="115" spans="11:17" x14ac:dyDescent="0.25">
      <c r="K115" s="5"/>
      <c r="M115" s="17"/>
      <c r="P115" s="9"/>
      <c r="Q115" s="9"/>
    </row>
    <row r="116" spans="11:17" x14ac:dyDescent="0.25">
      <c r="K116" s="5"/>
      <c r="M116" s="17"/>
      <c r="P116" s="9"/>
      <c r="Q116" s="9"/>
    </row>
    <row r="117" spans="11:17" x14ac:dyDescent="0.25">
      <c r="K117" s="5"/>
      <c r="M117" s="17"/>
      <c r="Q117" s="9"/>
    </row>
    <row r="118" spans="11:17" x14ac:dyDescent="0.25">
      <c r="M118" s="17"/>
    </row>
    <row r="119" spans="11:17" x14ac:dyDescent="0.25">
      <c r="M119" s="17"/>
    </row>
    <row r="120" spans="11:17" x14ac:dyDescent="0.25">
      <c r="K120" s="5"/>
      <c r="L120" s="5"/>
      <c r="M120" s="17"/>
      <c r="N120" s="9"/>
      <c r="O120" s="9"/>
      <c r="P120" s="9"/>
      <c r="Q120" s="9"/>
    </row>
    <row r="121" spans="11:17" x14ac:dyDescent="0.25">
      <c r="M121" s="17"/>
    </row>
  </sheetData>
  <mergeCells count="5">
    <mergeCell ref="B4:K4"/>
    <mergeCell ref="B5:Q5"/>
    <mergeCell ref="B6:Q6"/>
    <mergeCell ref="B7:Q7"/>
    <mergeCell ref="B72:J72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rowBreaks count="1" manualBreakCount="1">
    <brk id="60" max="1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NOV 2024</vt:lpstr>
      <vt:lpstr>' TEMPORALES NOV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2024-11-25T18:09:58Z</cp:lastPrinted>
  <dcterms:created xsi:type="dcterms:W3CDTF">2022-03-30T18:50:35Z</dcterms:created>
  <dcterms:modified xsi:type="dcterms:W3CDTF">2024-11-25T18:43:33Z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