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4/"/>
    </mc:Choice>
  </mc:AlternateContent>
  <xr:revisionPtr revIDLastSave="3" documentId="11_D88BC6C55DD56B26DB61D8EAD67536C41805F10B" xr6:coauthVersionLast="47" xr6:coauthVersionMax="47" xr10:uidLastSave="{A04C263C-682E-44DC-AAFA-7BEDD7D0D7B6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8" i="1" s="1"/>
  <c r="C20" i="1"/>
  <c r="C19" i="1"/>
  <c r="C21" i="1" s="1"/>
  <c r="C23" i="1" s="1"/>
  <c r="C14" i="1"/>
  <c r="C13" i="1"/>
  <c r="C15" i="1" s="1"/>
  <c r="C10" i="1"/>
  <c r="C9" i="1"/>
  <c r="C8" i="1"/>
  <c r="C11" i="1" s="1"/>
  <c r="C16" i="1" s="1"/>
  <c r="C29" i="1" l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<sst xmlns="http://schemas.openxmlformats.org/spreadsheetml/2006/main" count="34" uniqueCount="34">
  <si>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</si>
  <si>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 (Preliminar)</t>
  </si>
  <si>
    <t>Al 31 de Diciemebre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</si>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</sst>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4/Balance%20general%20Mensual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4/Balance%20general%20Mensual%202024.xlsx?74C97617" TargetMode="External"/><Relationship Id="rId1" Type="http://schemas.openxmlformats.org/officeDocument/2006/relationships/externalLinkPath" Target="file:///\\74C97617\Balance%20general%20Mensu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4"/>
      <sheetName val="Hoja1"/>
      <sheetName val="ESTADOS DE INGRESOS Y EGRESOS"/>
    </sheetNames>
    <sheetDataSet>
      <sheetData sheetId="0">
        <row r="17">
          <cell r="AC17">
            <v>1297808537.6700008</v>
          </cell>
        </row>
        <row r="30">
          <cell r="AC30">
            <v>32829078.989999998</v>
          </cell>
        </row>
        <row r="34">
          <cell r="AC34">
            <v>24994597.82</v>
          </cell>
        </row>
        <row r="42">
          <cell r="AC42">
            <v>111116500</v>
          </cell>
        </row>
        <row r="99">
          <cell r="AC99">
            <v>9261130349.8700008</v>
          </cell>
        </row>
        <row r="110">
          <cell r="AC110">
            <v>-894775.75000001211</v>
          </cell>
        </row>
        <row r="119">
          <cell r="AC119">
            <v>-947202.75999999989</v>
          </cell>
        </row>
        <row r="124">
          <cell r="AC124">
            <v>9736649910.8400002</v>
          </cell>
        </row>
        <row r="127">
          <cell r="AC127">
            <v>993071132.02000093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D9" sqref="D9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7.5703125" style="23" bestFit="1" customWidth="1"/>
    <col min="4" max="4" width="9.140625" style="3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+'[1]2024'!$AC$17</f>
        <v>1297808537.6700008</v>
      </c>
    </row>
    <row r="9" spans="2:6" x14ac:dyDescent="0.3">
      <c r="B9" s="12" t="s">
        <v>7</v>
      </c>
      <c r="C9" s="13">
        <f>+'[1]2024'!$AC$34</f>
        <v>24994597.82</v>
      </c>
    </row>
    <row r="10" spans="2:6" x14ac:dyDescent="0.3">
      <c r="B10" s="12" t="s">
        <v>8</v>
      </c>
      <c r="C10" s="14">
        <f>+'[1]2024'!$AC$30</f>
        <v>32829078.989999998</v>
      </c>
    </row>
    <row r="11" spans="2:6" x14ac:dyDescent="0.3">
      <c r="B11" s="15" t="s">
        <v>9</v>
      </c>
      <c r="C11" s="16">
        <f>SUM(C8:C10)</f>
        <v>1355632214.4800007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+'[1]2024'!$AC$99</f>
        <v>9261130349.8700008</v>
      </c>
    </row>
    <row r="14" spans="2:6" x14ac:dyDescent="0.3">
      <c r="B14" s="12" t="s">
        <v>12</v>
      </c>
      <c r="C14" s="14">
        <f>+'[1]2024'!$AC$42</f>
        <v>111116500</v>
      </c>
    </row>
    <row r="15" spans="2:6" x14ac:dyDescent="0.3">
      <c r="B15" s="15" t="s">
        <v>13</v>
      </c>
      <c r="C15" s="16">
        <f>SUM(C13:C14)</f>
        <v>9372246849.8700008</v>
      </c>
    </row>
    <row r="16" spans="2:6" ht="15.75" thickBot="1" x14ac:dyDescent="0.35">
      <c r="B16" s="15" t="s">
        <v>14</v>
      </c>
      <c r="C16" s="17">
        <f>+C11+C15</f>
        <v>10727879064.350002</v>
      </c>
      <c r="E16" s="18"/>
      <c r="F16" s="19"/>
    </row>
    <row r="17" spans="2:3" ht="15.75" thickTop="1" x14ac:dyDescent="0.3">
      <c r="B17" s="20" t="s">
        <v>15</v>
      </c>
      <c r="C17" s="21"/>
    </row>
    <row r="18" spans="2:3" x14ac:dyDescent="0.3">
      <c r="B18" s="10" t="s">
        <v>16</v>
      </c>
      <c r="C18" s="11"/>
    </row>
    <row r="19" spans="2:3" x14ac:dyDescent="0.3">
      <c r="B19" s="12" t="s">
        <v>17</v>
      </c>
      <c r="C19" s="13">
        <f>+'[1]2024'!$AC$119</f>
        <v>-947202.75999999989</v>
      </c>
    </row>
    <row r="20" spans="2:3" x14ac:dyDescent="0.3">
      <c r="B20" s="12" t="s">
        <v>18</v>
      </c>
      <c r="C20" s="14">
        <f>+'[1]2024'!$AC$110</f>
        <v>-894775.75000001211</v>
      </c>
    </row>
    <row r="21" spans="2:3" x14ac:dyDescent="0.3">
      <c r="B21" s="15" t="s">
        <v>19</v>
      </c>
      <c r="C21" s="16">
        <f>SUM(C19:C20)</f>
        <v>-1841978.5100000119</v>
      </c>
    </row>
    <row r="22" spans="2:3" x14ac:dyDescent="0.3">
      <c r="B22" s="15" t="s">
        <v>20</v>
      </c>
      <c r="C22" s="14"/>
    </row>
    <row r="23" spans="2:3" x14ac:dyDescent="0.3">
      <c r="B23" s="15" t="s">
        <v>21</v>
      </c>
      <c r="C23" s="16">
        <f>+C21</f>
        <v>-1841978.5100000119</v>
      </c>
    </row>
    <row r="24" spans="2:3" x14ac:dyDescent="0.3">
      <c r="B24" s="20" t="s">
        <v>22</v>
      </c>
      <c r="C24" s="21"/>
    </row>
    <row r="25" spans="2:3" x14ac:dyDescent="0.3">
      <c r="B25" s="12" t="s">
        <v>23</v>
      </c>
      <c r="C25" s="13">
        <f>+'[1]2024'!$AC$124</f>
        <v>9736649910.8400002</v>
      </c>
    </row>
    <row r="26" spans="2:3" x14ac:dyDescent="0.3">
      <c r="B26" s="12" t="s">
        <v>24</v>
      </c>
      <c r="C26" s="13">
        <v>0</v>
      </c>
    </row>
    <row r="27" spans="2:3" x14ac:dyDescent="0.3">
      <c r="B27" s="12" t="s">
        <v>25</v>
      </c>
      <c r="C27" s="14">
        <f>+'[1]2024'!$AC$127</f>
        <v>993071132.02000093</v>
      </c>
    </row>
    <row r="28" spans="2:3" x14ac:dyDescent="0.3">
      <c r="B28" s="15" t="s">
        <v>26</v>
      </c>
      <c r="C28" s="16">
        <f>SUM(C25:C27)</f>
        <v>10729721042.860001</v>
      </c>
    </row>
    <row r="29" spans="2:3" ht="15.75" thickBot="1" x14ac:dyDescent="0.35">
      <c r="B29" s="15" t="s">
        <v>27</v>
      </c>
      <c r="C29" s="17">
        <f>+C23+C28</f>
        <v>10727879064.35</v>
      </c>
    </row>
    <row r="30" spans="2:3" ht="15.75" thickTop="1" x14ac:dyDescent="0.3">
      <c r="B30" s="22"/>
      <c r="C30" s="14"/>
    </row>
    <row r="31" spans="2:3" x14ac:dyDescent="0.3">
      <c r="C31" s="23">
        <f>+C16-C29</f>
        <v>0</v>
      </c>
    </row>
    <row r="33" spans="2:3" ht="15.75" x14ac:dyDescent="0.3">
      <c r="B33" s="24" t="s">
        <v>28</v>
      </c>
      <c r="C33" s="24"/>
    </row>
    <row r="34" spans="2:3" ht="15.75" x14ac:dyDescent="0.3">
      <c r="B34" s="25" t="s">
        <v>29</v>
      </c>
      <c r="C34" s="25"/>
    </row>
    <row r="35" spans="2:3" ht="15.75" x14ac:dyDescent="0.3">
      <c r="B35" s="24" t="s">
        <v>30</v>
      </c>
      <c r="C35" s="24"/>
    </row>
    <row r="36" spans="2:3" ht="15.75" x14ac:dyDescent="0.3">
      <c r="B36" s="26"/>
      <c r="C36" s="26"/>
    </row>
    <row r="38" spans="2:3" ht="15.75" x14ac:dyDescent="0.3">
      <c r="B38" s="24" t="s">
        <v>31</v>
      </c>
      <c r="C38" s="24"/>
    </row>
    <row r="39" spans="2:3" ht="15.75" x14ac:dyDescent="0.3">
      <c r="B39" s="25" t="s">
        <v>32</v>
      </c>
      <c r="C39" s="25"/>
    </row>
    <row r="40" spans="2:3" ht="15.75" x14ac:dyDescent="0.3">
      <c r="B40" s="24" t="s">
        <v>33</v>
      </c>
      <c r="C40" s="24"/>
    </row>
  </sheetData>
  <mergeCells count="15"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00BF4-E3AB-4EDC-8BFB-AFC5C114F93A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ACF2E6EC-52B6-4262-A7F0-89202E53F2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9B19F-D8D5-4997-A6E3-34718C618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2025-03-28T13:53:41Z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