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4/CUENTAS POR PAGAR 2024/Pago a proveedores/"/>
    </mc:Choice>
  </mc:AlternateContent>
  <xr:revisionPtr revIDLastSave="376" documentId="11_492BC2C229656F4C3BE2C04126B1377B30A4E6A7" xr6:coauthVersionLast="47" xr6:coauthVersionMax="47" xr10:uidLastSave="{138D0B45-734B-49C0-8256-3CB532F8F41C}"/>
  <bookViews>
    <workbookView xWindow="-120" yWindow="-120" windowWidth="29040" windowHeight="15840" xr2:uid="{00000000-000D-0000-FFFF-FFFF00000000}"/>
  </bookViews>
  <sheets>
    <sheet name="DICIEMBRE" sheetId="2" r:id="rId1"/>
  </sheets>
  <definedNames>
    <definedName name="_xlnm._FilterDatabase" localSheetId="0" hidden="1">DICIEMBRE!$B$10:$K$61</definedName>
    <definedName name="_xlnm.Print_Area" localSheetId="0">DICIEMBRE!$A$1:$K$67</definedName>
    <definedName name="_xlnm.Print_Titles" localSheetId="0">DICIEMBRE!$1:$10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2" l="1"/>
  <c r="G62" i="2"/>
  <c r="G63" i="2" s="1"/>
  <c r="I39" i="2"/>
  <c r="J62" i="2"/>
  <c r="I57" i="2"/>
  <c r="I56" i="2"/>
  <c r="I55" i="2"/>
  <c r="I54" i="2"/>
  <c r="I53" i="2"/>
  <c r="I52" i="2"/>
  <c r="I50" i="2"/>
  <c r="I49" i="2"/>
  <c r="I48" i="2"/>
  <c r="I47" i="2"/>
  <c r="I46" i="2"/>
  <c r="I45" i="2"/>
  <c r="I44" i="2"/>
  <c r="I43" i="2"/>
  <c r="I42" i="2"/>
  <c r="I41" i="2"/>
  <c r="I40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J61" i="2"/>
  <c r="I61" i="2"/>
  <c r="J60" i="2"/>
  <c r="I60" i="2"/>
  <c r="J59" i="2"/>
  <c r="I59" i="2"/>
  <c r="J58" i="2"/>
  <c r="I58" i="2"/>
  <c r="I62" i="2" l="1"/>
</calcChain>
</file>

<file path=xl/sharedStrings.xml><?xml version="1.0" encoding="utf-8"?>
<sst xmlns="http://schemas.openxmlformats.org/spreadsheetml/2006/main" count="229" uniqueCount="136">
  <si>
    <t>&gt;</t>
  </si>
  <si>
    <t>ESTADO DE PROVEEDORES</t>
  </si>
  <si>
    <t>ITEM</t>
  </si>
  <si>
    <t>PROVEEDOR</t>
  </si>
  <si>
    <t>CONCEPTO</t>
  </si>
  <si>
    <t>FACTURA NO.NCF</t>
  </si>
  <si>
    <t>FECHA FACTURA</t>
  </si>
  <si>
    <t>MONTO FACTURADO</t>
  </si>
  <si>
    <t>FECHA FIN FACTURA</t>
  </si>
  <si>
    <t>MONTO PAGADO A LA FECHA</t>
  </si>
  <si>
    <t>MONTO PENDIENTE</t>
  </si>
  <si>
    <t>ESTADO (COMPLETO, PENDIENTE Y ATRASADO</t>
  </si>
  <si>
    <t>Completado</t>
  </si>
  <si>
    <t xml:space="preserve">TOTAL GENERAL 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</si>
  <si>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</si>
  <si>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</si>
  <si>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</si>
  <si>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</si>
  <si>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</si>
  <si>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</si>
  <si>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</si>
  <si>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</si>
  <si>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</si>
  <si>
    <t xml:space="preserve">Pendiente </t>
  </si>
  <si>
    <t>B1500002549</t>
  </si>
  <si>
    <t xml:space="preserve">Auto Servicio Automotriz Inteligente RD Auto Sai RD, SRL </t>
  </si>
  <si>
    <t>Pago factura No. 1992, Servicio de mantenimiento de la flotillavehicular del CEIZTUR .</t>
  </si>
  <si>
    <t>B1500001992</t>
  </si>
  <si>
    <t>Pago factura No. 1993, Servicio de mantenimiento de la flotillavehicular del CEIZTUR .</t>
  </si>
  <si>
    <t>B1500001993</t>
  </si>
  <si>
    <t>Pago factura No. 1994, Servicio de mantenimiento de la flotillavehicular del CEIZTUR .</t>
  </si>
  <si>
    <t>B1500001994</t>
  </si>
  <si>
    <t>Pago factura No. 1996, Servicio de mantenimiento de la flotillavehicular del CEIZTUR .</t>
  </si>
  <si>
    <t>B1500001996</t>
  </si>
  <si>
    <t>ALL OFFICE SOLUTIONS TS SRL</t>
  </si>
  <si>
    <t>AUTO SERVICIO AUTOMOTRIZ INTELIGENTE RD AUTO SAI RD SRL</t>
  </si>
  <si>
    <t>SANTO DOMINGO MOTORS COMPANY SA</t>
  </si>
  <si>
    <t>VIAMAR, SA</t>
  </si>
  <si>
    <t>LABORATORIOS ORBIS S A</t>
  </si>
  <si>
    <t>SERD NET SRL</t>
  </si>
  <si>
    <t>MYTRAK TECHNOLOGY SRL</t>
  </si>
  <si>
    <t>RESTAURANTE Y REPOSTERIA PUNTA CALETA SRL</t>
  </si>
  <si>
    <t>GALEN OFFICE SUPPLY SRL</t>
  </si>
  <si>
    <t xml:space="preserve">INSTITUTO DE FORMACION TURISTICA DEL CARIBE </t>
  </si>
  <si>
    <t>EPSA LABCO INGENIEROS CONSULTORES S A</t>
  </si>
  <si>
    <t>CONSULTORIA Y SERVICIOS SALPER SRL</t>
  </si>
  <si>
    <t>Pago factura No. 2549, Servicio de mantenimiento preventivo y reparacion de equipos tecnologicos de la institucion.</t>
  </si>
  <si>
    <t>Pago factura No. 1992, Servicio de mantenimiento de la flotilla vehicular del CEIZTUR.</t>
  </si>
  <si>
    <t>Pago factura No. 1993, Servicio de mantenimiento de la flotilla vehicular del CEIZTUR.</t>
  </si>
  <si>
    <t>Pago factura No. 1994, Servicio de mantenimienro de la flotilla vehicular del CEIZTUR.</t>
  </si>
  <si>
    <t>Pago factura No. 1995, Servicio de mantenimienro de la flotilla vehicular del CEIZTUR.</t>
  </si>
  <si>
    <t>Pago factura No. 1996, Servicio de mantenimiento de la flotilla vehicular del CEIZTUR.</t>
  </si>
  <si>
    <t>Pago factura No. 0880, Servicio de mantenimiento de la flotilla vehicular del CEIZTUR y POLITUR.</t>
  </si>
  <si>
    <t>Pago factura No. 0913.  Servicio de mantenimiento de la flotilla vehicular del CEIZTUR y POLITUR.</t>
  </si>
  <si>
    <t>Pago factura No. 0924, Servicio de mantenimiento de la flotilla vehicular del CEIZTUR y POLITUR.</t>
  </si>
  <si>
    <t>Pago factura No. 3171, Servicio de mantenimiento de la flotilla vehicular del CEIZTUR y POLITUR.</t>
  </si>
  <si>
    <t>Pago factura No. 3168, Servicio de mantenimiento de la flotilla vehicular del CEIZTUR y POLITUR.</t>
  </si>
  <si>
    <t>Pago factura No. 3173, Servicio de mantenimiento de la flotilla vehicular del CEIZTUR y POLITUR.</t>
  </si>
  <si>
    <t>Pago factura No. 3180, Servicio de mantenimiento de la flotilla vehicular del CEIZTUR y POLITUR.</t>
  </si>
  <si>
    <t>Pago factura No. 3568, Servicio de relleno de agua fina para la institucion.</t>
  </si>
  <si>
    <t>Pago factura No. 0952, Servicio de mantenimiento de la flotilla vehicular del CEIZTUR y POLITUR.</t>
  </si>
  <si>
    <t>Pago factura No. 0955, Servicio de mantenimiento de la flotilla vehicular del CEIZTUR y POLITUR.</t>
  </si>
  <si>
    <t>Pago factura No. 3195, Servicio de mantenimiento de la flotilla vehicular del CEIZTUR y POLITUR.</t>
  </si>
  <si>
    <t>Pago factura No. 3231, Servicio de mantenimiento de la flotilla vehicular del CEIZTUR y POLITUR.</t>
  </si>
  <si>
    <t>Pago factura No. 0517, Servicio de alquiler de furgon para la restauracion del almacen monumento alcazar de colon, zona colonial.</t>
  </si>
  <si>
    <t>Pago factura No. 2027, Servicio de mantenimiento de la flotilla vehicular del CEIZTUR.</t>
  </si>
  <si>
    <t>Pago factura No. 2028, Servicio de mantenimiento de la flotilla vehicular del CEIZTUR.</t>
  </si>
  <si>
    <t>Pago factura No. 2029, Servicio de mantenimiento de la flotilla vehicular del CEIZTUR.</t>
  </si>
  <si>
    <t>Pago factura No. 1021, Servicio de mantenimiento de la flotilla vehicular del CEIZTUR y POLITUR.</t>
  </si>
  <si>
    <t>Pago factura No. 1022, Servicio de mantenimiento de la flotilla vehicular del CEIZTUR y POLITUR.</t>
  </si>
  <si>
    <t>Pago factura No. 1052,  Servicio de mantenimiento de la flotilla vehicular del CEIZTUR y POLITUR.</t>
  </si>
  <si>
    <t>Pago factura No. 3283, Servicio de mantenimiento de la flotilla vehicular del CEIZTUR y POLITUR.</t>
  </si>
  <si>
    <t>Pago factura No. 3298, Servicio de mantenimiento de la flotilla vehicular del CEIZTUR y POLITUR.</t>
  </si>
  <si>
    <t>Pago factura No. 1081,  Servicio de mantenimiento de la flotilla vehicular del CEIZTUR y POLITUR.</t>
  </si>
  <si>
    <t>Pago factura No.1087, Servicio de mantenimiento de la flotilla vehicular del CEIZTUR y POLITUR.</t>
  </si>
  <si>
    <t>Pago factura No.1088, Servicio de mantenimiento de la flotilla vehicular del CEIZTUR y POLITUR.</t>
  </si>
  <si>
    <t>Pago factura No. 3360, Servicio de mantenimiento de la flotilla vehicular del CEIZTUR y POLITUR.</t>
  </si>
  <si>
    <t>Pago factura No. 2053, Servicio de mantenimiento de la flotilla vehicular del CEIZTUR.</t>
  </si>
  <si>
    <t>Pago factura No. 2054, Servicio de mantenimiento de la flotilla vehicular del CEIZTUR.</t>
  </si>
  <si>
    <t>Pago factura No. 3399, Servicio de mantenimiento de la flotilla vehicular del CEIZTUR y POLITUR.</t>
  </si>
  <si>
    <t>Pago factura No. 3403, Servicio de mantenimiento de la flotilla vehicular del CEIZTUR y POLITUR.</t>
  </si>
  <si>
    <t xml:space="preserve">Pago facctura No. 3418, Servicio de mantenimiento de la flotilla vehicular del CEIZTUR y POLITUR. </t>
  </si>
  <si>
    <t>Pago factura No. 3424, Servicio de mantenimiento de la flotilla vehicular del CEIZTUR y POLITUR.</t>
  </si>
  <si>
    <t>Pago factura No. 3430, Servicio de mantenimiento de la flotilla vehicular del CEIZTUR y POLITUR.</t>
  </si>
  <si>
    <t>Pago factura No. 0225, Adquisición, Instalación y mantenimiento de Sistema de Posicionamiento Global para los Vehículos Operativos de la flotilla Vehicular de CEIZTUR, Renovación, según anexos.</t>
  </si>
  <si>
    <t xml:space="preserve">Pago factura No. 0027, Servicios de desayuno para el programa nacional de playas y balneareos. </t>
  </si>
  <si>
    <t>Pago factura No. 0374, Adquisicion de toner  para las impresoras del CEIZTUR.</t>
  </si>
  <si>
    <t>Pago factura No. 0925, Servicio de almuerzo para los colaboradores del CEIZTUR.</t>
  </si>
  <si>
    <t>Pago factura No. 0225,Evaluacion estructural para Iglesia Regina Angelorum ubicada en la Zona Colonial.</t>
  </si>
  <si>
    <t>Pago factura No. 0166, Servicios de fumigacion y desinfeccion en la institucion.</t>
  </si>
  <si>
    <t>B1500001995</t>
  </si>
  <si>
    <t>E450000000880</t>
  </si>
  <si>
    <t>E450000000913</t>
  </si>
  <si>
    <t>E450000000924</t>
  </si>
  <si>
    <t>E450000003171</t>
  </si>
  <si>
    <t>E450000003168</t>
  </si>
  <si>
    <t>E450000003173</t>
  </si>
  <si>
    <t>E450000003180</t>
  </si>
  <si>
    <t>B1500003568</t>
  </si>
  <si>
    <t>E450000000952</t>
  </si>
  <si>
    <t>E450000000955</t>
  </si>
  <si>
    <t>E450000003195</t>
  </si>
  <si>
    <t>E450000003231</t>
  </si>
  <si>
    <t>B1500000517</t>
  </si>
  <si>
    <t>B1500002027</t>
  </si>
  <si>
    <t>B1500002028</t>
  </si>
  <si>
    <t>B1500002029</t>
  </si>
  <si>
    <t>E450000001021</t>
  </si>
  <si>
    <t>E450000001022</t>
  </si>
  <si>
    <t>E450000001052</t>
  </si>
  <si>
    <t>E450000003283</t>
  </si>
  <si>
    <t>E450000003298</t>
  </si>
  <si>
    <t>E450000001075</t>
  </si>
  <si>
    <t>E450000001081</t>
  </si>
  <si>
    <t>E450000001087</t>
  </si>
  <si>
    <t>E450000001088</t>
  </si>
  <si>
    <t>E450000003360</t>
  </si>
  <si>
    <t>B1500002053</t>
  </si>
  <si>
    <t>B1500002054</t>
  </si>
  <si>
    <t>E450000003399</t>
  </si>
  <si>
    <t>E450000003403</t>
  </si>
  <si>
    <t>E450000003418</t>
  </si>
  <si>
    <t>E450000003424</t>
  </si>
  <si>
    <t>E450000003430</t>
  </si>
  <si>
    <t>B1500000123</t>
  </si>
  <si>
    <t>B1500000225</t>
  </si>
  <si>
    <t>B1500000027</t>
  </si>
  <si>
    <t>B1500000374</t>
  </si>
  <si>
    <t>B1500000925</t>
  </si>
  <si>
    <t>B1500000166</t>
  </si>
  <si>
    <t>5/11/024</t>
  </si>
  <si>
    <t>AL 31 DE DICIEMBRE  2024</t>
  </si>
  <si>
    <t>Pago factura No. 1075, Servicio de mantenimiento de la flotilla vehicular del CEIZTUR y POLITUR.</t>
  </si>
  <si>
    <t>14/11/204</t>
  </si>
  <si>
    <t>LUCEMAS SUPPLY SRL</t>
  </si>
  <si>
    <t>Pago factura No. 0123, Adquisicion de fardos de agua planeta azul para la institucion.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</si>
</sst>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&quot;RD$&quot;#,##0.00"/>
    <numFmt numFmtId="167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165" fontId="3" fillId="0" borderId="0" xfId="3" applyFont="1" applyAlignment="1"/>
    <xf numFmtId="0" fontId="2" fillId="0" borderId="0" xfId="2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 wrapText="1"/>
    </xf>
    <xf numFmtId="165" fontId="3" fillId="0" borderId="1" xfId="3" applyFont="1" applyBorder="1" applyAlignment="1">
      <alignment horizontal="center" vertical="center"/>
    </xf>
    <xf numFmtId="43" fontId="3" fillId="0" borderId="0" xfId="0" applyNumberFormat="1" applyFont="1" applyAlignment="1">
      <alignment horizontal="left" vertical="center" wrapText="1"/>
    </xf>
    <xf numFmtId="43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3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7" fillId="0" borderId="0" xfId="0" applyFont="1"/>
    <xf numFmtId="0" fontId="6" fillId="0" borderId="0" xfId="0" applyFont="1"/>
    <xf numFmtId="43" fontId="3" fillId="0" borderId="0" xfId="1" applyFont="1" applyAlignment="1"/>
    <xf numFmtId="1" fontId="10" fillId="3" borderId="1" xfId="0" applyNumberFormat="1" applyFont="1" applyFill="1" applyBorder="1" applyAlignment="1">
      <alignment horizontal="center" vertical="center"/>
    </xf>
    <xf numFmtId="43" fontId="10" fillId="3" borderId="1" xfId="0" applyNumberFormat="1" applyFont="1" applyFill="1" applyBorder="1" applyAlignment="1">
      <alignment horizontal="center" vertical="center" wrapText="1"/>
    </xf>
    <xf numFmtId="43" fontId="10" fillId="3" borderId="1" xfId="0" applyNumberFormat="1" applyFont="1" applyFill="1" applyBorder="1" applyAlignment="1">
      <alignment horizontal="center" vertical="center"/>
    </xf>
    <xf numFmtId="43" fontId="10" fillId="3" borderId="1" xfId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43" fontId="11" fillId="0" borderId="1" xfId="0" applyNumberFormat="1" applyFont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left" vertical="center" wrapText="1"/>
    </xf>
    <xf numFmtId="165" fontId="11" fillId="0" borderId="1" xfId="3" applyFont="1" applyBorder="1" applyAlignment="1">
      <alignment horizontal="center" vertical="center"/>
    </xf>
    <xf numFmtId="166" fontId="10" fillId="4" borderId="1" xfId="0" applyNumberFormat="1" applyFont="1" applyFill="1" applyBorder="1" applyAlignment="1">
      <alignment horizontal="right" vertical="center"/>
    </xf>
    <xf numFmtId="166" fontId="10" fillId="4" borderId="4" xfId="0" applyNumberFormat="1" applyFont="1" applyFill="1" applyBorder="1" applyAlignment="1">
      <alignment horizontal="right" vertical="center" wrapText="1"/>
    </xf>
    <xf numFmtId="166" fontId="11" fillId="4" borderId="2" xfId="0" applyNumberFormat="1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right"/>
    </xf>
    <xf numFmtId="0" fontId="7" fillId="0" borderId="0" xfId="0" applyFont="1" applyAlignment="1">
      <alignment horizontal="center" wrapText="1"/>
    </xf>
    <xf numFmtId="167" fontId="7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4">
    <cellStyle name="Hipervínculo" xfId="2" builtinId="8"/>
    <cellStyle name="Millares" xfId="1" builtinId="3"/>
    <cellStyle name="Millares 2" xfId="3" xr:uid="{D4FC6684-CE47-4FE5-89DA-ABEB1AE59DE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2117</xdr:colOff>
      <xdr:row>0</xdr:row>
      <xdr:rowOff>38099</xdr:rowOff>
    </xdr:from>
    <xdr:ext cx="16402050" cy="776817"/>
    <xdr:pic>
      <xdr:nvPicPr>
        <xdr:cNvPr id="2" name="Picture 1">
          <a:extLst>
            <a:ext uri="{FF2B5EF4-FFF2-40B4-BE49-F238E27FC236}">
              <a16:creationId xmlns:a16="http://schemas.microsoft.com/office/drawing/2014/main" id="{9549AF35-595E-46BB-84EE-0F23FCD8CC1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173567" y="38099"/>
          <a:ext cx="16402050" cy="7768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s.vertex42.com/minicalendar/index.html?et=PAByACAAdgA9ACIAMQAiAD4APAB0ACAAYQBpAGQAPQAiAFcAQQAxADAAMgA5ADUANwA2ADYANQAiACAAcABpAGQAPQAiAGIAOQAxADAAYwA5ADIAOQAtADYAZAAwAGQALQA0ADMAOQA3AC0AYgA0AGQAMwAtAGUAMgAyAGUAZgAyADEANQBmAGUAYwAwACIAIABjAGkAZAA9ACIAIgAgAG8AaQBkAD0AIgBCADEARAA0AEIANwAxADcALQBEAEEARQA2AC0ANABCADQANgAtADkAOABFADYALQAzADMARgBEAEEAQgBFAEUARgAxAEMAMAAiACAAdABzAD0AIgAwACIAIABzAGwAPQAiAHQAcgB1AGUAIgAgAGUAdAA9ACIARgByAGUAZQAiACAAYQBkAD0AIgAyADAAMgA0AC0AMAA1AC0AMgA4AFQAMQA0ADoANAAzADoAMAAzAFoAIgAgAHMAZAA9ACIAMgAwADIANAAtADAANQAtADIAOAAiACAAdABlAD0AIgAyADAAMgA1AC0AMAA1AC0AMgA4AFQAMQA0ADoANAAzADoAMAAzAFoAIgAgAHMAcwA9ACIAMAAiACAALwA%2BADwAZAA%2BADkAMQBKAGcANQBrAHYAcgBlADUARABRAEgARQBVADEARAA1AE0AVQBXAEcAegBuAGwAdgBJADgARQBhAGYAKwBvAGkAcABZADYAdABVAGMAZQBFAEUAPQA8AC8AZAA%2BADwALwByAD4A&amp;_host_Info=Excel$Win32$16.01$es-ES$$$$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60ACD-D0CB-4881-AFAE-FDAB4074E594}">
  <sheetPr filterMode="1"/>
  <dimension ref="A3:P84"/>
  <sheetViews>
    <sheetView showGridLines="0" tabSelected="1" view="pageBreakPreview" zoomScale="80" zoomScaleNormal="90" zoomScaleSheetLayoutView="80" workbookViewId="0">
      <pane xSplit="11" ySplit="8" topLeftCell="L19" activePane="bottomRight" state="frozen"/>
      <selection pane="topRight" activeCell="O1" sqref="O1"/>
      <selection pane="bottomLeft" activeCell="A10" sqref="A10"/>
      <selection pane="bottomRight" activeCell="A32" sqref="A32"/>
    </sheetView>
  </sheetViews>
  <sheetFormatPr baseColWidth="10" defaultColWidth="4.28515625" defaultRowHeight="15.75" x14ac:dyDescent="0.3"/>
  <cols>
    <col min="1" max="1" width="2.5703125" style="1" customWidth="1"/>
    <col min="2" max="2" width="11.28515625" style="2" customWidth="1"/>
    <col min="3" max="3" width="47" style="3" customWidth="1"/>
    <col min="4" max="4" width="63.7109375" style="4" customWidth="1"/>
    <col min="5" max="5" width="16.5703125" style="2" customWidth="1"/>
    <col min="6" max="6" width="16.7109375" style="5" customWidth="1"/>
    <col min="7" max="7" width="21" style="6" customWidth="1"/>
    <col min="8" max="8" width="15.28515625" style="2" customWidth="1"/>
    <col min="9" max="9" width="18.7109375" style="6" customWidth="1"/>
    <col min="10" max="10" width="19.42578125" customWidth="1"/>
    <col min="11" max="11" width="29.85546875" style="1" customWidth="1"/>
    <col min="12" max="14" width="4.28515625" style="1"/>
    <col min="15" max="15" width="25.28515625" style="1" customWidth="1"/>
    <col min="16" max="16384" width="4.28515625" style="1"/>
  </cols>
  <sheetData>
    <row r="3" spans="2:15" x14ac:dyDescent="0.3">
      <c r="O3" s="7" t="s">
        <v>0</v>
      </c>
    </row>
    <row r="4" spans="2:15" ht="15" x14ac:dyDescent="0.25">
      <c r="D4" s="6"/>
    </row>
    <row r="5" spans="2:15" ht="15" x14ac:dyDescent="0.25">
      <c r="D5" s="6"/>
    </row>
    <row r="6" spans="2:15" ht="13.5" customHeight="1" x14ac:dyDescent="0.25">
      <c r="B6" s="43" t="s">
        <v>1</v>
      </c>
      <c r="C6" s="43"/>
      <c r="D6" s="43"/>
      <c r="E6" s="43"/>
      <c r="F6" s="43"/>
      <c r="G6" s="43"/>
      <c r="H6" s="43"/>
      <c r="I6" s="43"/>
      <c r="J6" s="43"/>
      <c r="K6" s="43"/>
    </row>
    <row r="7" spans="2:15" ht="17.25" customHeight="1" x14ac:dyDescent="0.25">
      <c r="B7" s="43" t="s">
        <v>131</v>
      </c>
      <c r="C7" s="43"/>
      <c r="D7" s="43"/>
      <c r="E7" s="43"/>
      <c r="F7" s="43"/>
      <c r="G7" s="43"/>
      <c r="H7" s="43"/>
      <c r="I7" s="43"/>
      <c r="J7" s="43"/>
      <c r="K7" s="43"/>
    </row>
    <row r="8" spans="2:15" ht="9" customHeight="1" x14ac:dyDescent="0.3"/>
    <row r="9" spans="2:15" ht="9" customHeight="1" x14ac:dyDescent="0.3"/>
    <row r="10" spans="2:15" s="27" customFormat="1" ht="42.75" customHeight="1" x14ac:dyDescent="0.3">
      <c r="B10" s="23" t="s">
        <v>2</v>
      </c>
      <c r="C10" s="24" t="s">
        <v>3</v>
      </c>
      <c r="D10" s="25" t="s">
        <v>4</v>
      </c>
      <c r="E10" s="24" t="s">
        <v>5</v>
      </c>
      <c r="F10" s="24" t="s">
        <v>6</v>
      </c>
      <c r="G10" s="26" t="s">
        <v>7</v>
      </c>
      <c r="H10" s="24" t="s">
        <v>8</v>
      </c>
      <c r="I10" s="24" t="s">
        <v>9</v>
      </c>
      <c r="J10" s="24" t="s">
        <v>10</v>
      </c>
      <c r="K10" s="24" t="s">
        <v>11</v>
      </c>
    </row>
    <row r="11" spans="2:15" s="27" customFormat="1" ht="60.75" customHeight="1" x14ac:dyDescent="0.3">
      <c r="B11" s="28">
        <v>1</v>
      </c>
      <c r="C11" s="29" t="s">
        <v>34</v>
      </c>
      <c r="D11" s="30" t="s">
        <v>46</v>
      </c>
      <c r="E11" s="31" t="s">
        <v>24</v>
      </c>
      <c r="F11" s="31">
        <v>45582</v>
      </c>
      <c r="G11" s="30">
        <v>48734</v>
      </c>
      <c r="H11" s="32">
        <v>46022</v>
      </c>
      <c r="I11" s="30">
        <f>+G11</f>
        <v>48734</v>
      </c>
      <c r="J11" s="30">
        <v>0</v>
      </c>
      <c r="K11" s="31" t="s">
        <v>12</v>
      </c>
    </row>
    <row r="12" spans="2:15" s="27" customFormat="1" ht="45.75" customHeight="1" x14ac:dyDescent="0.3">
      <c r="B12" s="28">
        <v>2</v>
      </c>
      <c r="C12" s="29" t="s">
        <v>35</v>
      </c>
      <c r="D12" s="30" t="s">
        <v>47</v>
      </c>
      <c r="E12" s="31" t="s">
        <v>27</v>
      </c>
      <c r="F12" s="31">
        <v>45590</v>
      </c>
      <c r="G12" s="33">
        <v>12493.84</v>
      </c>
      <c r="H12" s="32">
        <v>46022</v>
      </c>
      <c r="I12" s="30">
        <f t="shared" ref="I12:I38" si="0">+G12</f>
        <v>12493.84</v>
      </c>
      <c r="J12" s="30">
        <v>0</v>
      </c>
      <c r="K12" s="31" t="s">
        <v>12</v>
      </c>
    </row>
    <row r="13" spans="2:15" s="27" customFormat="1" ht="45.75" customHeight="1" x14ac:dyDescent="0.3">
      <c r="B13" s="28">
        <v>3</v>
      </c>
      <c r="C13" s="29" t="s">
        <v>35</v>
      </c>
      <c r="D13" s="30" t="s">
        <v>48</v>
      </c>
      <c r="E13" s="31" t="s">
        <v>29</v>
      </c>
      <c r="F13" s="31">
        <v>45590</v>
      </c>
      <c r="G13" s="33">
        <v>14974.2</v>
      </c>
      <c r="H13" s="32">
        <v>46022</v>
      </c>
      <c r="I13" s="30">
        <f t="shared" si="0"/>
        <v>14974.2</v>
      </c>
      <c r="J13" s="30">
        <v>0</v>
      </c>
      <c r="K13" s="31" t="s">
        <v>12</v>
      </c>
    </row>
    <row r="14" spans="2:15" s="27" customFormat="1" ht="45.75" customHeight="1" x14ac:dyDescent="0.3">
      <c r="B14" s="28">
        <v>4</v>
      </c>
      <c r="C14" s="29" t="s">
        <v>35</v>
      </c>
      <c r="D14" s="30" t="s">
        <v>49</v>
      </c>
      <c r="E14" s="31" t="s">
        <v>31</v>
      </c>
      <c r="F14" s="31">
        <v>45590</v>
      </c>
      <c r="G14" s="33">
        <v>27081</v>
      </c>
      <c r="H14" s="32">
        <v>46022</v>
      </c>
      <c r="I14" s="30">
        <f t="shared" si="0"/>
        <v>27081</v>
      </c>
      <c r="J14" s="30">
        <v>0</v>
      </c>
      <c r="K14" s="31" t="s">
        <v>12</v>
      </c>
    </row>
    <row r="15" spans="2:15" s="27" customFormat="1" ht="45" customHeight="1" x14ac:dyDescent="0.3">
      <c r="B15" s="28">
        <v>5</v>
      </c>
      <c r="C15" s="29" t="s">
        <v>35</v>
      </c>
      <c r="D15" s="30" t="s">
        <v>50</v>
      </c>
      <c r="E15" s="31" t="s">
        <v>90</v>
      </c>
      <c r="F15" s="31">
        <v>45590</v>
      </c>
      <c r="G15" s="33">
        <v>10608.2</v>
      </c>
      <c r="H15" s="32">
        <v>46022</v>
      </c>
      <c r="I15" s="30">
        <f t="shared" si="0"/>
        <v>10608.2</v>
      </c>
      <c r="J15" s="30">
        <v>0</v>
      </c>
      <c r="K15" s="31" t="s">
        <v>12</v>
      </c>
    </row>
    <row r="16" spans="2:15" s="27" customFormat="1" ht="45.75" customHeight="1" x14ac:dyDescent="0.3">
      <c r="B16" s="28">
        <v>6</v>
      </c>
      <c r="C16" s="29" t="s">
        <v>35</v>
      </c>
      <c r="D16" s="30" t="s">
        <v>51</v>
      </c>
      <c r="E16" s="31" t="s">
        <v>33</v>
      </c>
      <c r="F16" s="31">
        <v>45590</v>
      </c>
      <c r="G16" s="33">
        <v>11729.2</v>
      </c>
      <c r="H16" s="32">
        <v>46022</v>
      </c>
      <c r="I16" s="30">
        <f t="shared" si="0"/>
        <v>11729.2</v>
      </c>
      <c r="J16" s="30">
        <v>0</v>
      </c>
      <c r="K16" s="31" t="s">
        <v>12</v>
      </c>
    </row>
    <row r="17" spans="2:11" s="27" customFormat="1" ht="45" customHeight="1" x14ac:dyDescent="0.3">
      <c r="B17" s="28">
        <v>7</v>
      </c>
      <c r="C17" s="29" t="s">
        <v>36</v>
      </c>
      <c r="D17" s="30" t="s">
        <v>52</v>
      </c>
      <c r="E17" s="31" t="s">
        <v>91</v>
      </c>
      <c r="F17" s="31">
        <v>45597</v>
      </c>
      <c r="G17" s="33">
        <v>35044.67</v>
      </c>
      <c r="H17" s="32">
        <v>46022</v>
      </c>
      <c r="I17" s="30">
        <f t="shared" si="0"/>
        <v>35044.67</v>
      </c>
      <c r="J17" s="30">
        <v>0</v>
      </c>
      <c r="K17" s="31" t="s">
        <v>12</v>
      </c>
    </row>
    <row r="18" spans="2:11" s="27" customFormat="1" ht="45.75" customHeight="1" x14ac:dyDescent="0.3">
      <c r="B18" s="28">
        <v>8</v>
      </c>
      <c r="C18" s="29" t="s">
        <v>36</v>
      </c>
      <c r="D18" s="30" t="s">
        <v>53</v>
      </c>
      <c r="E18" s="31" t="s">
        <v>92</v>
      </c>
      <c r="F18" s="31">
        <v>45598</v>
      </c>
      <c r="G18" s="33">
        <v>17974.47</v>
      </c>
      <c r="H18" s="32">
        <v>46022</v>
      </c>
      <c r="I18" s="30">
        <f t="shared" si="0"/>
        <v>17974.47</v>
      </c>
      <c r="J18" s="30">
        <v>0</v>
      </c>
      <c r="K18" s="31" t="s">
        <v>12</v>
      </c>
    </row>
    <row r="19" spans="2:11" s="27" customFormat="1" ht="45.75" customHeight="1" x14ac:dyDescent="0.3">
      <c r="B19" s="28">
        <v>9</v>
      </c>
      <c r="C19" s="29" t="s">
        <v>36</v>
      </c>
      <c r="D19" s="30" t="s">
        <v>54</v>
      </c>
      <c r="E19" s="31" t="s">
        <v>93</v>
      </c>
      <c r="F19" s="31">
        <v>45601</v>
      </c>
      <c r="G19" s="33">
        <v>18170.169999999998</v>
      </c>
      <c r="H19" s="32">
        <v>46022</v>
      </c>
      <c r="I19" s="30">
        <f t="shared" si="0"/>
        <v>18170.169999999998</v>
      </c>
      <c r="J19" s="30">
        <v>0</v>
      </c>
      <c r="K19" s="31" t="s">
        <v>12</v>
      </c>
    </row>
    <row r="20" spans="2:11" s="27" customFormat="1" ht="45" customHeight="1" x14ac:dyDescent="0.3">
      <c r="B20" s="28">
        <v>10</v>
      </c>
      <c r="C20" s="29" t="s">
        <v>37</v>
      </c>
      <c r="D20" s="30" t="s">
        <v>55</v>
      </c>
      <c r="E20" s="31" t="s">
        <v>94</v>
      </c>
      <c r="F20" s="31">
        <v>45601</v>
      </c>
      <c r="G20" s="33">
        <v>16055.93</v>
      </c>
      <c r="H20" s="32">
        <v>46022</v>
      </c>
      <c r="I20" s="30">
        <f t="shared" si="0"/>
        <v>16055.93</v>
      </c>
      <c r="J20" s="30">
        <v>0</v>
      </c>
      <c r="K20" s="31" t="s">
        <v>12</v>
      </c>
    </row>
    <row r="21" spans="2:11" s="27" customFormat="1" ht="45" customHeight="1" x14ac:dyDescent="0.3">
      <c r="B21" s="28">
        <v>11</v>
      </c>
      <c r="C21" s="29" t="s">
        <v>37</v>
      </c>
      <c r="D21" s="30" t="s">
        <v>56</v>
      </c>
      <c r="E21" s="31" t="s">
        <v>95</v>
      </c>
      <c r="F21" s="31">
        <v>45601</v>
      </c>
      <c r="G21" s="33">
        <v>15434.59</v>
      </c>
      <c r="H21" s="32">
        <v>46022</v>
      </c>
      <c r="I21" s="30">
        <f t="shared" si="0"/>
        <v>15434.59</v>
      </c>
      <c r="J21" s="30">
        <v>0</v>
      </c>
      <c r="K21" s="31" t="s">
        <v>12</v>
      </c>
    </row>
    <row r="22" spans="2:11" s="27" customFormat="1" ht="45" customHeight="1" x14ac:dyDescent="0.3">
      <c r="B22" s="28">
        <v>12</v>
      </c>
      <c r="C22" s="29" t="s">
        <v>37</v>
      </c>
      <c r="D22" s="30" t="s">
        <v>55</v>
      </c>
      <c r="E22" s="31" t="s">
        <v>94</v>
      </c>
      <c r="F22" s="31">
        <v>45601</v>
      </c>
      <c r="G22" s="33">
        <v>16055.93</v>
      </c>
      <c r="H22" s="32">
        <v>46022</v>
      </c>
      <c r="I22" s="30">
        <f t="shared" si="0"/>
        <v>16055.93</v>
      </c>
      <c r="J22" s="30">
        <v>0</v>
      </c>
      <c r="K22" s="31" t="s">
        <v>12</v>
      </c>
    </row>
    <row r="23" spans="2:11" s="27" customFormat="1" ht="45.75" customHeight="1" x14ac:dyDescent="0.3">
      <c r="B23" s="28">
        <v>13</v>
      </c>
      <c r="C23" s="29" t="s">
        <v>37</v>
      </c>
      <c r="D23" s="30" t="s">
        <v>57</v>
      </c>
      <c r="E23" s="31" t="s">
        <v>96</v>
      </c>
      <c r="F23" s="31">
        <v>45601</v>
      </c>
      <c r="G23" s="33">
        <v>15028.14</v>
      </c>
      <c r="H23" s="32">
        <v>46022</v>
      </c>
      <c r="I23" s="30">
        <f t="shared" si="0"/>
        <v>15028.14</v>
      </c>
      <c r="J23" s="30">
        <v>0</v>
      </c>
      <c r="K23" s="31" t="s">
        <v>12</v>
      </c>
    </row>
    <row r="24" spans="2:11" s="27" customFormat="1" ht="45" customHeight="1" x14ac:dyDescent="0.3">
      <c r="B24" s="28">
        <v>14</v>
      </c>
      <c r="C24" s="29" t="s">
        <v>37</v>
      </c>
      <c r="D24" s="30" t="s">
        <v>58</v>
      </c>
      <c r="E24" s="31" t="s">
        <v>97</v>
      </c>
      <c r="F24" s="31" t="s">
        <v>130</v>
      </c>
      <c r="G24" s="33">
        <v>36907.11</v>
      </c>
      <c r="H24" s="32">
        <v>46022</v>
      </c>
      <c r="I24" s="30">
        <f t="shared" si="0"/>
        <v>36907.11</v>
      </c>
      <c r="J24" s="30">
        <v>0</v>
      </c>
      <c r="K24" s="31" t="s">
        <v>12</v>
      </c>
    </row>
    <row r="25" spans="2:11" s="27" customFormat="1" ht="45" customHeight="1" x14ac:dyDescent="0.3">
      <c r="B25" s="28">
        <v>15</v>
      </c>
      <c r="C25" s="29" t="s">
        <v>38</v>
      </c>
      <c r="D25" s="30" t="s">
        <v>59</v>
      </c>
      <c r="E25" s="31" t="s">
        <v>98</v>
      </c>
      <c r="F25" s="31">
        <v>45602</v>
      </c>
      <c r="G25" s="33">
        <v>6545</v>
      </c>
      <c r="H25" s="32">
        <v>46022</v>
      </c>
      <c r="I25" s="30">
        <f t="shared" si="0"/>
        <v>6545</v>
      </c>
      <c r="J25" s="30">
        <v>0</v>
      </c>
      <c r="K25" s="31" t="s">
        <v>12</v>
      </c>
    </row>
    <row r="26" spans="2:11" s="27" customFormat="1" ht="45.75" customHeight="1" x14ac:dyDescent="0.3">
      <c r="B26" s="28">
        <v>16</v>
      </c>
      <c r="C26" s="29" t="s">
        <v>36</v>
      </c>
      <c r="D26" s="30" t="s">
        <v>60</v>
      </c>
      <c r="E26" s="31" t="s">
        <v>99</v>
      </c>
      <c r="F26" s="31">
        <v>45602</v>
      </c>
      <c r="G26" s="33">
        <v>6051.58</v>
      </c>
      <c r="H26" s="32">
        <v>46022</v>
      </c>
      <c r="I26" s="30">
        <f t="shared" si="0"/>
        <v>6051.58</v>
      </c>
      <c r="J26" s="30">
        <v>0</v>
      </c>
      <c r="K26" s="31" t="s">
        <v>12</v>
      </c>
    </row>
    <row r="27" spans="2:11" s="27" customFormat="1" ht="45" customHeight="1" x14ac:dyDescent="0.3">
      <c r="B27" s="28">
        <v>17</v>
      </c>
      <c r="C27" s="29" t="s">
        <v>36</v>
      </c>
      <c r="D27" s="30" t="s">
        <v>61</v>
      </c>
      <c r="E27" s="31" t="s">
        <v>100</v>
      </c>
      <c r="F27" s="31">
        <v>45602</v>
      </c>
      <c r="G27" s="33">
        <v>13158.77</v>
      </c>
      <c r="H27" s="32">
        <v>46022</v>
      </c>
      <c r="I27" s="30">
        <f t="shared" si="0"/>
        <v>13158.77</v>
      </c>
      <c r="J27" s="30">
        <v>0</v>
      </c>
      <c r="K27" s="31" t="s">
        <v>12</v>
      </c>
    </row>
    <row r="28" spans="2:11" s="27" customFormat="1" ht="45" customHeight="1" x14ac:dyDescent="0.3">
      <c r="B28" s="28">
        <v>18</v>
      </c>
      <c r="C28" s="29" t="s">
        <v>37</v>
      </c>
      <c r="D28" s="30" t="s">
        <v>62</v>
      </c>
      <c r="E28" s="31" t="s">
        <v>101</v>
      </c>
      <c r="F28" s="31">
        <v>45602</v>
      </c>
      <c r="G28" s="33">
        <v>17326.79</v>
      </c>
      <c r="H28" s="32">
        <v>46022</v>
      </c>
      <c r="I28" s="30">
        <f t="shared" si="0"/>
        <v>17326.79</v>
      </c>
      <c r="J28" s="30">
        <v>0</v>
      </c>
      <c r="K28" s="31" t="s">
        <v>12</v>
      </c>
    </row>
    <row r="29" spans="2:11" s="27" customFormat="1" ht="45" customHeight="1" x14ac:dyDescent="0.3">
      <c r="B29" s="28">
        <v>19</v>
      </c>
      <c r="C29" s="29" t="s">
        <v>37</v>
      </c>
      <c r="D29" s="30" t="s">
        <v>63</v>
      </c>
      <c r="E29" s="31" t="s">
        <v>102</v>
      </c>
      <c r="F29" s="31">
        <v>45604</v>
      </c>
      <c r="G29" s="33">
        <v>15006.91</v>
      </c>
      <c r="H29" s="32">
        <v>46022</v>
      </c>
      <c r="I29" s="30">
        <f t="shared" si="0"/>
        <v>15006.91</v>
      </c>
      <c r="J29" s="30">
        <v>0</v>
      </c>
      <c r="K29" s="31" t="s">
        <v>12</v>
      </c>
    </row>
    <row r="30" spans="2:11" s="27" customFormat="1" ht="54.75" customHeight="1" x14ac:dyDescent="0.3">
      <c r="B30" s="28">
        <v>20</v>
      </c>
      <c r="C30" s="29" t="s">
        <v>39</v>
      </c>
      <c r="D30" s="30" t="s">
        <v>64</v>
      </c>
      <c r="E30" s="31" t="s">
        <v>103</v>
      </c>
      <c r="F30" s="31">
        <v>45607</v>
      </c>
      <c r="G30" s="33">
        <v>826000</v>
      </c>
      <c r="H30" s="32">
        <v>46022</v>
      </c>
      <c r="I30" s="30">
        <f t="shared" si="0"/>
        <v>826000</v>
      </c>
      <c r="J30" s="30">
        <v>0</v>
      </c>
      <c r="K30" s="31" t="s">
        <v>12</v>
      </c>
    </row>
    <row r="31" spans="2:11" s="27" customFormat="1" ht="51" customHeight="1" x14ac:dyDescent="0.3">
      <c r="B31" s="28">
        <v>21</v>
      </c>
      <c r="C31" s="29" t="s">
        <v>35</v>
      </c>
      <c r="D31" s="30" t="s">
        <v>65</v>
      </c>
      <c r="E31" s="31" t="s">
        <v>104</v>
      </c>
      <c r="F31" s="31">
        <v>45608</v>
      </c>
      <c r="G31" s="33">
        <v>12437.2</v>
      </c>
      <c r="H31" s="32">
        <v>46022</v>
      </c>
      <c r="I31" s="30">
        <f t="shared" si="0"/>
        <v>12437.2</v>
      </c>
      <c r="J31" s="30">
        <v>0</v>
      </c>
      <c r="K31" s="31" t="s">
        <v>12</v>
      </c>
    </row>
    <row r="32" spans="2:11" s="27" customFormat="1" ht="45" customHeight="1" x14ac:dyDescent="0.3">
      <c r="B32" s="28">
        <v>22</v>
      </c>
      <c r="C32" s="29" t="s">
        <v>35</v>
      </c>
      <c r="D32" s="30" t="s">
        <v>66</v>
      </c>
      <c r="E32" s="31" t="s">
        <v>105</v>
      </c>
      <c r="F32" s="31">
        <v>45608</v>
      </c>
      <c r="G32" s="33">
        <v>14207.2</v>
      </c>
      <c r="H32" s="32">
        <v>46022</v>
      </c>
      <c r="I32" s="30">
        <f t="shared" si="0"/>
        <v>14207.2</v>
      </c>
      <c r="J32" s="30">
        <v>0</v>
      </c>
      <c r="K32" s="31" t="s">
        <v>12</v>
      </c>
    </row>
    <row r="33" spans="2:11" s="27" customFormat="1" ht="44.25" customHeight="1" x14ac:dyDescent="0.3">
      <c r="B33" s="28">
        <v>23</v>
      </c>
      <c r="C33" s="29" t="s">
        <v>35</v>
      </c>
      <c r="D33" s="30" t="s">
        <v>67</v>
      </c>
      <c r="E33" s="31" t="s">
        <v>106</v>
      </c>
      <c r="F33" s="31">
        <v>45608</v>
      </c>
      <c r="G33" s="33">
        <v>60817.2</v>
      </c>
      <c r="H33" s="32">
        <v>46022</v>
      </c>
      <c r="I33" s="30">
        <f t="shared" si="0"/>
        <v>60817.2</v>
      </c>
      <c r="J33" s="30">
        <v>0</v>
      </c>
      <c r="K33" s="31" t="s">
        <v>12</v>
      </c>
    </row>
    <row r="34" spans="2:11" s="27" customFormat="1" ht="45.75" customHeight="1" x14ac:dyDescent="0.3">
      <c r="B34" s="28">
        <v>24</v>
      </c>
      <c r="C34" s="29" t="s">
        <v>36</v>
      </c>
      <c r="D34" s="30" t="s">
        <v>68</v>
      </c>
      <c r="E34" s="31" t="s">
        <v>107</v>
      </c>
      <c r="F34" s="31">
        <v>45608</v>
      </c>
      <c r="G34" s="33">
        <v>13615.74</v>
      </c>
      <c r="H34" s="32">
        <v>46022</v>
      </c>
      <c r="I34" s="30">
        <f t="shared" si="0"/>
        <v>13615.74</v>
      </c>
      <c r="J34" s="30">
        <v>0</v>
      </c>
      <c r="K34" s="31" t="s">
        <v>12</v>
      </c>
    </row>
    <row r="35" spans="2:11" s="27" customFormat="1" ht="45.75" customHeight="1" x14ac:dyDescent="0.3">
      <c r="B35" s="28">
        <v>25</v>
      </c>
      <c r="C35" s="29" t="s">
        <v>36</v>
      </c>
      <c r="D35" s="30" t="s">
        <v>69</v>
      </c>
      <c r="E35" s="31" t="s">
        <v>108</v>
      </c>
      <c r="F35" s="31">
        <v>45608</v>
      </c>
      <c r="G35" s="33">
        <v>11519.99</v>
      </c>
      <c r="H35" s="32">
        <v>46022</v>
      </c>
      <c r="I35" s="30">
        <f t="shared" si="0"/>
        <v>11519.99</v>
      </c>
      <c r="J35" s="30">
        <v>0</v>
      </c>
      <c r="K35" s="31" t="s">
        <v>12</v>
      </c>
    </row>
    <row r="36" spans="2:11" s="27" customFormat="1" ht="45.75" customHeight="1" x14ac:dyDescent="0.3">
      <c r="B36" s="28">
        <v>26</v>
      </c>
      <c r="C36" s="29" t="s">
        <v>36</v>
      </c>
      <c r="D36" s="30" t="s">
        <v>70</v>
      </c>
      <c r="E36" s="31" t="s">
        <v>109</v>
      </c>
      <c r="F36" s="31">
        <v>45609</v>
      </c>
      <c r="G36" s="33">
        <v>21866.2</v>
      </c>
      <c r="H36" s="32">
        <v>46022</v>
      </c>
      <c r="I36" s="30">
        <f t="shared" si="0"/>
        <v>21866.2</v>
      </c>
      <c r="J36" s="30">
        <v>0</v>
      </c>
      <c r="K36" s="31" t="s">
        <v>12</v>
      </c>
    </row>
    <row r="37" spans="2:11" s="27" customFormat="1" ht="45.75" customHeight="1" x14ac:dyDescent="0.3">
      <c r="B37" s="28">
        <v>27</v>
      </c>
      <c r="C37" s="29" t="s">
        <v>37</v>
      </c>
      <c r="D37" s="30" t="s">
        <v>71</v>
      </c>
      <c r="E37" s="31" t="s">
        <v>110</v>
      </c>
      <c r="F37" s="31">
        <v>45609</v>
      </c>
      <c r="G37" s="33">
        <v>20389.41</v>
      </c>
      <c r="H37" s="32">
        <v>46022</v>
      </c>
      <c r="I37" s="30">
        <f t="shared" si="0"/>
        <v>20389.41</v>
      </c>
      <c r="J37" s="30">
        <v>0</v>
      </c>
      <c r="K37" s="31" t="s">
        <v>12</v>
      </c>
    </row>
    <row r="38" spans="2:11" s="27" customFormat="1" ht="45.75" customHeight="1" x14ac:dyDescent="0.3">
      <c r="B38" s="28">
        <v>28</v>
      </c>
      <c r="C38" s="29" t="s">
        <v>37</v>
      </c>
      <c r="D38" s="30" t="s">
        <v>72</v>
      </c>
      <c r="E38" s="31" t="s">
        <v>111</v>
      </c>
      <c r="F38" s="31">
        <v>45609</v>
      </c>
      <c r="G38" s="33">
        <v>8015.67</v>
      </c>
      <c r="H38" s="32">
        <v>46022</v>
      </c>
      <c r="I38" s="30">
        <f t="shared" si="0"/>
        <v>8015.67</v>
      </c>
      <c r="J38" s="30">
        <v>0</v>
      </c>
      <c r="K38" s="31" t="s">
        <v>12</v>
      </c>
    </row>
    <row r="39" spans="2:11" s="27" customFormat="1" ht="45.75" customHeight="1" x14ac:dyDescent="0.3">
      <c r="B39" s="28">
        <v>29</v>
      </c>
      <c r="C39" s="29" t="s">
        <v>36</v>
      </c>
      <c r="D39" s="30" t="s">
        <v>132</v>
      </c>
      <c r="E39" s="31" t="s">
        <v>112</v>
      </c>
      <c r="F39" s="31" t="s">
        <v>133</v>
      </c>
      <c r="G39" s="33">
        <v>19392.919999999998</v>
      </c>
      <c r="H39" s="32">
        <v>46022</v>
      </c>
      <c r="I39" s="33">
        <f>+G39</f>
        <v>19392.919999999998</v>
      </c>
      <c r="J39" s="30"/>
      <c r="K39" s="31" t="s">
        <v>12</v>
      </c>
    </row>
    <row r="40" spans="2:11" s="27" customFormat="1" ht="45.75" customHeight="1" x14ac:dyDescent="0.3">
      <c r="B40" s="28">
        <v>30</v>
      </c>
      <c r="C40" s="29" t="s">
        <v>36</v>
      </c>
      <c r="D40" s="30" t="s">
        <v>73</v>
      </c>
      <c r="E40" s="31" t="s">
        <v>113</v>
      </c>
      <c r="F40" s="31">
        <v>45611</v>
      </c>
      <c r="G40" s="33">
        <v>50533.52</v>
      </c>
      <c r="H40" s="32">
        <v>46022</v>
      </c>
      <c r="I40" s="30">
        <f t="shared" ref="I40:I50" si="1">+G40</f>
        <v>50533.52</v>
      </c>
      <c r="J40" s="30">
        <v>0</v>
      </c>
      <c r="K40" s="31" t="s">
        <v>12</v>
      </c>
    </row>
    <row r="41" spans="2:11" s="27" customFormat="1" ht="45.75" customHeight="1" x14ac:dyDescent="0.3">
      <c r="B41" s="28">
        <v>31</v>
      </c>
      <c r="C41" s="29" t="s">
        <v>36</v>
      </c>
      <c r="D41" s="30" t="s">
        <v>74</v>
      </c>
      <c r="E41" s="31" t="s">
        <v>114</v>
      </c>
      <c r="F41" s="31">
        <v>45611</v>
      </c>
      <c r="G41" s="33">
        <v>19388.05</v>
      </c>
      <c r="H41" s="32">
        <v>46022</v>
      </c>
      <c r="I41" s="30">
        <f t="shared" si="1"/>
        <v>19388.05</v>
      </c>
      <c r="J41" s="30">
        <v>0</v>
      </c>
      <c r="K41" s="31" t="s">
        <v>12</v>
      </c>
    </row>
    <row r="42" spans="2:11" s="27" customFormat="1" ht="45" customHeight="1" x14ac:dyDescent="0.3">
      <c r="B42" s="28">
        <v>32</v>
      </c>
      <c r="C42" s="29" t="s">
        <v>36</v>
      </c>
      <c r="D42" s="30" t="s">
        <v>75</v>
      </c>
      <c r="E42" s="31" t="s">
        <v>115</v>
      </c>
      <c r="F42" s="31">
        <v>45611</v>
      </c>
      <c r="G42" s="33">
        <v>22386.17</v>
      </c>
      <c r="H42" s="32">
        <v>46022</v>
      </c>
      <c r="I42" s="30">
        <f t="shared" si="1"/>
        <v>22386.17</v>
      </c>
      <c r="J42" s="30">
        <v>0</v>
      </c>
      <c r="K42" s="31" t="s">
        <v>12</v>
      </c>
    </row>
    <row r="43" spans="2:11" s="27" customFormat="1" ht="45.75" customHeight="1" x14ac:dyDescent="0.3">
      <c r="B43" s="28">
        <v>33</v>
      </c>
      <c r="C43" s="29" t="s">
        <v>37</v>
      </c>
      <c r="D43" s="30" t="s">
        <v>76</v>
      </c>
      <c r="E43" s="31" t="s">
        <v>116</v>
      </c>
      <c r="F43" s="31">
        <v>45614</v>
      </c>
      <c r="G43" s="33">
        <v>24171.85</v>
      </c>
      <c r="H43" s="32">
        <v>46022</v>
      </c>
      <c r="I43" s="30">
        <f t="shared" si="1"/>
        <v>24171.85</v>
      </c>
      <c r="J43" s="30">
        <v>0</v>
      </c>
      <c r="K43" s="31" t="s">
        <v>12</v>
      </c>
    </row>
    <row r="44" spans="2:11" s="27" customFormat="1" ht="45" customHeight="1" x14ac:dyDescent="0.3">
      <c r="B44" s="28">
        <v>34</v>
      </c>
      <c r="C44" s="29" t="s">
        <v>35</v>
      </c>
      <c r="D44" s="30" t="s">
        <v>77</v>
      </c>
      <c r="E44" s="31" t="s">
        <v>117</v>
      </c>
      <c r="F44" s="31">
        <v>45616</v>
      </c>
      <c r="G44" s="33">
        <v>65466.400000000001</v>
      </c>
      <c r="H44" s="32">
        <v>46022</v>
      </c>
      <c r="I44" s="30">
        <f t="shared" si="1"/>
        <v>65466.400000000001</v>
      </c>
      <c r="J44" s="30">
        <v>0</v>
      </c>
      <c r="K44" s="31" t="s">
        <v>12</v>
      </c>
    </row>
    <row r="45" spans="2:11" s="27" customFormat="1" ht="42.75" customHeight="1" x14ac:dyDescent="0.3">
      <c r="B45" s="28">
        <v>35</v>
      </c>
      <c r="C45" s="29" t="s">
        <v>35</v>
      </c>
      <c r="D45" s="30" t="s">
        <v>78</v>
      </c>
      <c r="E45" s="31" t="s">
        <v>118</v>
      </c>
      <c r="F45" s="31">
        <v>45616</v>
      </c>
      <c r="G45" s="33">
        <v>13083.84</v>
      </c>
      <c r="H45" s="32">
        <v>46022</v>
      </c>
      <c r="I45" s="30">
        <f t="shared" si="1"/>
        <v>13083.84</v>
      </c>
      <c r="J45" s="30">
        <v>0</v>
      </c>
      <c r="K45" s="31" t="s">
        <v>12</v>
      </c>
    </row>
    <row r="46" spans="2:11" s="27" customFormat="1" ht="45" customHeight="1" x14ac:dyDescent="0.3">
      <c r="B46" s="28">
        <v>36</v>
      </c>
      <c r="C46" s="29" t="s">
        <v>37</v>
      </c>
      <c r="D46" s="30" t="s">
        <v>79</v>
      </c>
      <c r="E46" s="31" t="s">
        <v>119</v>
      </c>
      <c r="F46" s="31">
        <v>45616</v>
      </c>
      <c r="G46" s="33">
        <v>19988.21</v>
      </c>
      <c r="H46" s="32">
        <v>46022</v>
      </c>
      <c r="I46" s="30">
        <f t="shared" si="1"/>
        <v>19988.21</v>
      </c>
      <c r="J46" s="30">
        <v>0</v>
      </c>
      <c r="K46" s="31" t="s">
        <v>12</v>
      </c>
    </row>
    <row r="47" spans="2:11" s="27" customFormat="1" ht="48.75" customHeight="1" x14ac:dyDescent="0.3">
      <c r="B47" s="28">
        <v>37</v>
      </c>
      <c r="C47" s="29" t="s">
        <v>37</v>
      </c>
      <c r="D47" s="30" t="s">
        <v>80</v>
      </c>
      <c r="E47" s="31" t="s">
        <v>120</v>
      </c>
      <c r="F47" s="31">
        <v>45616</v>
      </c>
      <c r="G47" s="33">
        <v>16492.32</v>
      </c>
      <c r="H47" s="32">
        <v>46022</v>
      </c>
      <c r="I47" s="30">
        <f t="shared" si="1"/>
        <v>16492.32</v>
      </c>
      <c r="J47" s="30">
        <v>0</v>
      </c>
      <c r="K47" s="31" t="s">
        <v>12</v>
      </c>
    </row>
    <row r="48" spans="2:11" s="27" customFormat="1" ht="45.75" customHeight="1" x14ac:dyDescent="0.3">
      <c r="B48" s="28">
        <v>38</v>
      </c>
      <c r="C48" s="29" t="s">
        <v>37</v>
      </c>
      <c r="D48" s="30" t="s">
        <v>81</v>
      </c>
      <c r="E48" s="31" t="s">
        <v>121</v>
      </c>
      <c r="F48" s="31">
        <v>45617</v>
      </c>
      <c r="G48" s="33">
        <v>28711.81</v>
      </c>
      <c r="H48" s="32">
        <v>46022</v>
      </c>
      <c r="I48" s="30">
        <f t="shared" si="1"/>
        <v>28711.81</v>
      </c>
      <c r="J48" s="30">
        <v>0</v>
      </c>
      <c r="K48" s="31" t="s">
        <v>12</v>
      </c>
    </row>
    <row r="49" spans="2:11" s="27" customFormat="1" ht="45.75" customHeight="1" x14ac:dyDescent="0.3">
      <c r="B49" s="28">
        <v>39</v>
      </c>
      <c r="C49" s="29" t="s">
        <v>37</v>
      </c>
      <c r="D49" s="30" t="s">
        <v>82</v>
      </c>
      <c r="E49" s="31" t="s">
        <v>122</v>
      </c>
      <c r="F49" s="31">
        <v>45618</v>
      </c>
      <c r="G49" s="33">
        <v>46597.919999999998</v>
      </c>
      <c r="H49" s="32">
        <v>46022</v>
      </c>
      <c r="I49" s="30">
        <f t="shared" si="1"/>
        <v>46597.919999999998</v>
      </c>
      <c r="J49" s="30">
        <v>0</v>
      </c>
      <c r="K49" s="31" t="s">
        <v>12</v>
      </c>
    </row>
    <row r="50" spans="2:11" s="27" customFormat="1" ht="45.75" customHeight="1" x14ac:dyDescent="0.3">
      <c r="B50" s="28">
        <v>40</v>
      </c>
      <c r="C50" s="29" t="s">
        <v>37</v>
      </c>
      <c r="D50" s="30" t="s">
        <v>83</v>
      </c>
      <c r="E50" s="31" t="s">
        <v>123</v>
      </c>
      <c r="F50" s="31">
        <v>45618</v>
      </c>
      <c r="G50" s="33">
        <v>31628.77</v>
      </c>
      <c r="H50" s="32">
        <v>46022</v>
      </c>
      <c r="I50" s="30">
        <f t="shared" si="1"/>
        <v>31628.77</v>
      </c>
      <c r="J50" s="30">
        <v>0</v>
      </c>
      <c r="K50" s="31" t="s">
        <v>12</v>
      </c>
    </row>
    <row r="51" spans="2:11" s="27" customFormat="1" ht="45" customHeight="1" x14ac:dyDescent="0.3">
      <c r="B51" s="28">
        <v>41</v>
      </c>
      <c r="C51" s="29" t="s">
        <v>134</v>
      </c>
      <c r="D51" s="30" t="s">
        <v>135</v>
      </c>
      <c r="E51" s="31" t="s">
        <v>124</v>
      </c>
      <c r="F51" s="31">
        <v>45621</v>
      </c>
      <c r="G51" s="33">
        <v>12540</v>
      </c>
      <c r="H51" s="32">
        <v>46022</v>
      </c>
      <c r="I51" s="33">
        <f>+G51</f>
        <v>12540</v>
      </c>
      <c r="J51" s="30"/>
      <c r="K51" s="31" t="s">
        <v>12</v>
      </c>
    </row>
    <row r="52" spans="2:11" s="27" customFormat="1" ht="72.75" customHeight="1" x14ac:dyDescent="0.3">
      <c r="B52" s="28">
        <v>42</v>
      </c>
      <c r="C52" s="29" t="s">
        <v>40</v>
      </c>
      <c r="D52" s="30" t="s">
        <v>84</v>
      </c>
      <c r="E52" s="31" t="s">
        <v>125</v>
      </c>
      <c r="F52" s="31">
        <v>45621</v>
      </c>
      <c r="G52" s="33">
        <v>12744</v>
      </c>
      <c r="H52" s="32">
        <v>46022</v>
      </c>
      <c r="I52" s="30">
        <f t="shared" ref="I52:I57" si="2">+G52</f>
        <v>12744</v>
      </c>
      <c r="J52" s="30">
        <v>0</v>
      </c>
      <c r="K52" s="31" t="s">
        <v>12</v>
      </c>
    </row>
    <row r="53" spans="2:11" s="27" customFormat="1" ht="50.25" customHeight="1" x14ac:dyDescent="0.3">
      <c r="B53" s="28">
        <v>43</v>
      </c>
      <c r="C53" s="29" t="s">
        <v>41</v>
      </c>
      <c r="D53" s="30" t="s">
        <v>85</v>
      </c>
      <c r="E53" s="31" t="s">
        <v>126</v>
      </c>
      <c r="F53" s="31">
        <v>45622</v>
      </c>
      <c r="G53" s="33">
        <v>106200</v>
      </c>
      <c r="H53" s="32">
        <v>46022</v>
      </c>
      <c r="I53" s="30">
        <f t="shared" si="2"/>
        <v>106200</v>
      </c>
      <c r="J53" s="30">
        <v>0</v>
      </c>
      <c r="K53" s="31" t="s">
        <v>12</v>
      </c>
    </row>
    <row r="54" spans="2:11" s="27" customFormat="1" ht="42.75" customHeight="1" x14ac:dyDescent="0.3">
      <c r="B54" s="28">
        <v>44</v>
      </c>
      <c r="C54" s="29" t="s">
        <v>42</v>
      </c>
      <c r="D54" s="30" t="s">
        <v>86</v>
      </c>
      <c r="E54" s="31" t="s">
        <v>127</v>
      </c>
      <c r="F54" s="31">
        <v>45622</v>
      </c>
      <c r="G54" s="33">
        <v>42786.8</v>
      </c>
      <c r="H54" s="32">
        <v>46022</v>
      </c>
      <c r="I54" s="30">
        <f t="shared" si="2"/>
        <v>42786.8</v>
      </c>
      <c r="J54" s="30">
        <v>0</v>
      </c>
      <c r="K54" s="31" t="s">
        <v>12</v>
      </c>
    </row>
    <row r="55" spans="2:11" s="27" customFormat="1" ht="47.25" customHeight="1" x14ac:dyDescent="0.3">
      <c r="B55" s="28">
        <v>45</v>
      </c>
      <c r="C55" s="29" t="s">
        <v>43</v>
      </c>
      <c r="D55" s="30" t="s">
        <v>87</v>
      </c>
      <c r="E55" s="31" t="s">
        <v>128</v>
      </c>
      <c r="F55" s="31">
        <v>45622</v>
      </c>
      <c r="G55" s="33">
        <v>81420</v>
      </c>
      <c r="H55" s="32">
        <v>46022</v>
      </c>
      <c r="I55" s="30">
        <f>+G55</f>
        <v>81420</v>
      </c>
      <c r="J55" s="30">
        <v>0</v>
      </c>
      <c r="K55" s="31" t="s">
        <v>12</v>
      </c>
    </row>
    <row r="56" spans="2:11" s="27" customFormat="1" ht="52.5" customHeight="1" x14ac:dyDescent="0.3">
      <c r="B56" s="28">
        <v>46</v>
      </c>
      <c r="C56" s="29" t="s">
        <v>44</v>
      </c>
      <c r="D56" s="30" t="s">
        <v>88</v>
      </c>
      <c r="E56" s="31" t="s">
        <v>125</v>
      </c>
      <c r="F56" s="31">
        <v>45623</v>
      </c>
      <c r="G56" s="33">
        <v>301774.03999999998</v>
      </c>
      <c r="H56" s="32">
        <v>46022</v>
      </c>
      <c r="I56" s="30">
        <f t="shared" si="2"/>
        <v>301774.03999999998</v>
      </c>
      <c r="J56" s="30">
        <v>0</v>
      </c>
      <c r="K56" s="31" t="s">
        <v>12</v>
      </c>
    </row>
    <row r="57" spans="2:11" s="27" customFormat="1" ht="49.5" customHeight="1" x14ac:dyDescent="0.3">
      <c r="B57" s="28">
        <v>47</v>
      </c>
      <c r="C57" s="29" t="s">
        <v>45</v>
      </c>
      <c r="D57" s="30" t="s">
        <v>89</v>
      </c>
      <c r="E57" s="31" t="s">
        <v>129</v>
      </c>
      <c r="F57" s="31">
        <v>45626</v>
      </c>
      <c r="G57" s="33">
        <v>28910</v>
      </c>
      <c r="H57" s="32">
        <v>45657</v>
      </c>
      <c r="I57" s="30">
        <f t="shared" si="2"/>
        <v>28910</v>
      </c>
      <c r="J57" s="30">
        <v>0</v>
      </c>
      <c r="K57" s="31" t="s">
        <v>12</v>
      </c>
    </row>
    <row r="58" spans="2:11" ht="42.75" hidden="1" customHeight="1" x14ac:dyDescent="0.25">
      <c r="B58" s="8">
        <v>30</v>
      </c>
      <c r="C58" s="9" t="s">
        <v>25</v>
      </c>
      <c r="D58" s="10" t="s">
        <v>26</v>
      </c>
      <c r="E58" s="11" t="s">
        <v>27</v>
      </c>
      <c r="F58" s="11">
        <v>45590</v>
      </c>
      <c r="G58" s="13">
        <v>12493.84</v>
      </c>
      <c r="H58" s="12">
        <v>46022</v>
      </c>
      <c r="I58" s="10">
        <f>+G58</f>
        <v>12493.84</v>
      </c>
      <c r="J58" s="10">
        <f>+G58</f>
        <v>12493.84</v>
      </c>
      <c r="K58" s="11" t="s">
        <v>23</v>
      </c>
    </row>
    <row r="59" spans="2:11" ht="42.75" hidden="1" customHeight="1" x14ac:dyDescent="0.25">
      <c r="B59" s="8">
        <v>31</v>
      </c>
      <c r="C59" s="9" t="s">
        <v>25</v>
      </c>
      <c r="D59" s="10" t="s">
        <v>28</v>
      </c>
      <c r="E59" s="11" t="s">
        <v>29</v>
      </c>
      <c r="F59" s="11">
        <v>45590</v>
      </c>
      <c r="G59" s="13">
        <v>14974.2</v>
      </c>
      <c r="H59" s="12">
        <v>45657</v>
      </c>
      <c r="I59" s="10">
        <f>+G59</f>
        <v>14974.2</v>
      </c>
      <c r="J59" s="10">
        <f>+G59</f>
        <v>14974.2</v>
      </c>
      <c r="K59" s="11" t="s">
        <v>23</v>
      </c>
    </row>
    <row r="60" spans="2:11" ht="42.75" hidden="1" customHeight="1" x14ac:dyDescent="0.25">
      <c r="B60" s="8">
        <v>32</v>
      </c>
      <c r="C60" s="9" t="s">
        <v>25</v>
      </c>
      <c r="D60" s="10" t="s">
        <v>30</v>
      </c>
      <c r="E60" s="11" t="s">
        <v>31</v>
      </c>
      <c r="F60" s="11">
        <v>45590</v>
      </c>
      <c r="G60" s="13">
        <v>27081</v>
      </c>
      <c r="H60" s="12">
        <v>46022</v>
      </c>
      <c r="I60" s="10">
        <f>+G60</f>
        <v>27081</v>
      </c>
      <c r="J60" s="10">
        <f>+G60</f>
        <v>27081</v>
      </c>
      <c r="K60" s="11" t="s">
        <v>23</v>
      </c>
    </row>
    <row r="61" spans="2:11" ht="42.75" hidden="1" customHeight="1" x14ac:dyDescent="0.25">
      <c r="B61" s="8">
        <v>33</v>
      </c>
      <c r="C61" s="9" t="s">
        <v>25</v>
      </c>
      <c r="D61" s="10" t="s">
        <v>32</v>
      </c>
      <c r="E61" s="11" t="s">
        <v>33</v>
      </c>
      <c r="F61" s="11">
        <v>45590</v>
      </c>
      <c r="G61" s="13">
        <v>11729.2</v>
      </c>
      <c r="H61" s="12">
        <v>46022</v>
      </c>
      <c r="I61" s="10">
        <f>+G61</f>
        <v>11729.2</v>
      </c>
      <c r="J61" s="10">
        <f>+G61</f>
        <v>11729.2</v>
      </c>
      <c r="K61" s="11" t="s">
        <v>23</v>
      </c>
    </row>
    <row r="62" spans="2:11" s="27" customFormat="1" ht="29.25" customHeight="1" x14ac:dyDescent="0.3">
      <c r="B62" s="44" t="s">
        <v>13</v>
      </c>
      <c r="C62" s="45"/>
      <c r="D62" s="45"/>
      <c r="E62" s="45"/>
      <c r="F62" s="46"/>
      <c r="G62" s="34">
        <f>SUBTOTAL(9,G11:G61)</f>
        <v>2287465.7299999995</v>
      </c>
      <c r="H62" s="35"/>
      <c r="I62" s="34">
        <f>SUBTOTAL(9,I10:I61)</f>
        <v>2287465.7299999995</v>
      </c>
      <c r="J62" s="36">
        <f>SUBTOTAL(9,J11:J61)</f>
        <v>0</v>
      </c>
      <c r="K62" s="37"/>
    </row>
    <row r="63" spans="2:11" ht="21" customHeight="1" x14ac:dyDescent="0.25">
      <c r="C63" s="14"/>
      <c r="D63" s="14"/>
      <c r="E63" s="15"/>
      <c r="F63" s="16"/>
      <c r="G63" s="17">
        <f>+G62-2287465.73</f>
        <v>0</v>
      </c>
      <c r="H63" s="16"/>
      <c r="I63" s="17"/>
      <c r="K63" s="18"/>
    </row>
    <row r="64" spans="2:11" ht="21" customHeight="1" x14ac:dyDescent="0.25">
      <c r="C64" s="14"/>
      <c r="D64" s="14"/>
      <c r="E64" s="15"/>
      <c r="F64" s="16"/>
      <c r="G64" s="17"/>
      <c r="H64" s="16"/>
      <c r="I64" s="17"/>
    </row>
    <row r="65" spans="2:11" ht="19.5" customHeight="1" x14ac:dyDescent="0.25">
      <c r="B65" s="47" t="s">
        <v>14</v>
      </c>
      <c r="C65" s="47"/>
      <c r="D65" s="19"/>
      <c r="E65" s="47" t="s">
        <v>15</v>
      </c>
      <c r="F65" s="47"/>
      <c r="G65" s="47"/>
      <c r="H65" s="41" t="s">
        <v>16</v>
      </c>
      <c r="I65" s="41"/>
      <c r="J65" s="41"/>
      <c r="K65" s="41"/>
    </row>
    <row r="66" spans="2:11" ht="17.25" x14ac:dyDescent="0.3">
      <c r="B66" s="38" t="s">
        <v>17</v>
      </c>
      <c r="C66" s="38"/>
      <c r="D66" s="20"/>
      <c r="E66" s="39" t="s">
        <v>18</v>
      </c>
      <c r="F66" s="39"/>
      <c r="G66" s="39"/>
      <c r="H66" s="40" t="s">
        <v>19</v>
      </c>
      <c r="I66" s="40"/>
      <c r="J66" s="40"/>
      <c r="K66" s="40"/>
    </row>
    <row r="67" spans="2:11" ht="13.5" customHeight="1" x14ac:dyDescent="0.25">
      <c r="B67" s="41" t="s">
        <v>20</v>
      </c>
      <c r="C67" s="41"/>
      <c r="D67" s="21"/>
      <c r="E67" s="42" t="s">
        <v>21</v>
      </c>
      <c r="F67" s="42"/>
      <c r="G67" s="42"/>
      <c r="H67" s="42" t="s">
        <v>22</v>
      </c>
      <c r="I67" s="42"/>
      <c r="J67" s="42"/>
      <c r="K67" s="42"/>
    </row>
    <row r="68" spans="2:11" ht="37.5" customHeight="1" x14ac:dyDescent="0.3">
      <c r="G68" s="22"/>
      <c r="I68" s="2"/>
      <c r="J68" s="1"/>
    </row>
    <row r="69" spans="2:11" ht="21" customHeight="1" x14ac:dyDescent="0.25">
      <c r="C69" s="14"/>
      <c r="D69" s="14"/>
      <c r="E69" s="15"/>
      <c r="F69" s="16"/>
      <c r="G69" s="17"/>
      <c r="H69" s="16"/>
      <c r="I69" s="17"/>
    </row>
    <row r="70" spans="2:11" ht="21" customHeight="1" x14ac:dyDescent="0.25">
      <c r="C70" s="14"/>
      <c r="D70" s="14"/>
      <c r="E70" s="15"/>
      <c r="F70" s="16"/>
      <c r="G70" s="17"/>
      <c r="H70" s="16"/>
      <c r="I70" s="17"/>
    </row>
    <row r="71" spans="2:11" ht="21" customHeight="1" x14ac:dyDescent="0.25">
      <c r="C71" s="14"/>
      <c r="D71" s="14"/>
      <c r="E71" s="15"/>
      <c r="F71" s="16"/>
      <c r="G71" s="17"/>
      <c r="H71" s="16"/>
      <c r="I71" s="17"/>
    </row>
    <row r="72" spans="2:11" ht="21" customHeight="1" x14ac:dyDescent="0.25">
      <c r="C72" s="14"/>
      <c r="D72" s="14"/>
      <c r="E72" s="15"/>
      <c r="F72" s="16"/>
      <c r="G72" s="17"/>
      <c r="H72" s="16"/>
      <c r="I72" s="17"/>
    </row>
    <row r="73" spans="2:11" ht="21" customHeight="1" x14ac:dyDescent="0.25">
      <c r="C73" s="14"/>
      <c r="D73" s="14"/>
      <c r="E73" s="15"/>
      <c r="F73" s="16"/>
      <c r="G73" s="17"/>
      <c r="H73" s="16"/>
      <c r="I73" s="17"/>
    </row>
    <row r="74" spans="2:11" ht="21" customHeight="1" x14ac:dyDescent="0.25">
      <c r="C74" s="14"/>
      <c r="D74" s="14"/>
      <c r="E74" s="15"/>
      <c r="F74" s="16"/>
      <c r="G74" s="17"/>
      <c r="H74" s="16"/>
      <c r="I74" s="17"/>
    </row>
    <row r="75" spans="2:11" ht="21" customHeight="1" x14ac:dyDescent="0.25">
      <c r="C75" s="14"/>
      <c r="D75" s="14"/>
      <c r="E75" s="15"/>
      <c r="F75" s="16"/>
      <c r="G75" s="17"/>
      <c r="H75" s="16"/>
      <c r="I75" s="17"/>
    </row>
    <row r="76" spans="2:11" ht="21" customHeight="1" x14ac:dyDescent="0.25">
      <c r="C76" s="14"/>
      <c r="D76" s="14"/>
      <c r="E76" s="15"/>
      <c r="F76" s="16"/>
      <c r="G76" s="17"/>
      <c r="H76" s="16"/>
      <c r="I76" s="17"/>
    </row>
    <row r="77" spans="2:11" ht="21" customHeight="1" x14ac:dyDescent="0.25">
      <c r="C77" s="14"/>
      <c r="D77" s="14"/>
      <c r="E77" s="15"/>
      <c r="F77" s="16"/>
      <c r="G77" s="17"/>
      <c r="H77" s="16"/>
      <c r="I77" s="17"/>
    </row>
    <row r="78" spans="2:11" ht="21" customHeight="1" x14ac:dyDescent="0.25">
      <c r="C78" s="14"/>
      <c r="D78" s="14"/>
      <c r="E78" s="15"/>
      <c r="F78" s="16"/>
      <c r="G78" s="17"/>
      <c r="H78" s="16"/>
      <c r="I78" s="17"/>
    </row>
    <row r="79" spans="2:11" ht="21" customHeight="1" x14ac:dyDescent="0.25">
      <c r="C79" s="14"/>
      <c r="D79" s="14"/>
      <c r="E79" s="15"/>
      <c r="F79" s="16"/>
      <c r="G79" s="17"/>
      <c r="H79" s="16"/>
      <c r="I79" s="17"/>
    </row>
    <row r="80" spans="2:11" ht="21" customHeight="1" x14ac:dyDescent="0.25">
      <c r="C80" s="14"/>
      <c r="D80" s="14"/>
      <c r="E80" s="15"/>
      <c r="F80" s="16"/>
      <c r="G80" s="17"/>
      <c r="H80" s="16"/>
      <c r="I80" s="17"/>
    </row>
    <row r="81" spans="1:16" ht="21" customHeight="1" x14ac:dyDescent="0.25">
      <c r="C81" s="14"/>
      <c r="D81" s="14"/>
      <c r="E81" s="15"/>
      <c r="F81" s="16"/>
      <c r="G81" s="17"/>
      <c r="H81" s="16"/>
      <c r="I81" s="17"/>
    </row>
    <row r="82" spans="1:16" ht="21" customHeight="1" x14ac:dyDescent="0.25">
      <c r="C82" s="14"/>
      <c r="D82" s="14"/>
      <c r="E82" s="15"/>
      <c r="F82" s="16"/>
      <c r="G82" s="17"/>
      <c r="H82" s="16"/>
      <c r="I82" s="17"/>
    </row>
    <row r="83" spans="1:16" customFormat="1" ht="21" customHeight="1" x14ac:dyDescent="0.25">
      <c r="A83" s="1"/>
      <c r="B83" s="2"/>
      <c r="C83" s="14"/>
      <c r="D83" s="14"/>
      <c r="E83" s="15"/>
      <c r="F83" s="16"/>
      <c r="G83" s="17"/>
      <c r="H83" s="16"/>
      <c r="I83" s="17"/>
      <c r="K83" s="1"/>
      <c r="L83" s="1"/>
      <c r="M83" s="1"/>
      <c r="N83" s="1"/>
      <c r="O83" s="1"/>
      <c r="P83" s="1"/>
    </row>
    <row r="84" spans="1:16" customFormat="1" ht="21" customHeight="1" x14ac:dyDescent="0.25">
      <c r="A84" s="1"/>
      <c r="B84" s="2"/>
      <c r="C84" s="14"/>
      <c r="D84" s="14"/>
      <c r="E84" s="15"/>
      <c r="F84" s="16"/>
      <c r="G84" s="17"/>
      <c r="H84" s="16"/>
      <c r="I84" s="17"/>
      <c r="K84" s="1"/>
      <c r="L84" s="1"/>
      <c r="M84" s="1"/>
      <c r="N84" s="1"/>
      <c r="O84" s="1"/>
      <c r="P84" s="1"/>
    </row>
  </sheetData>
  <autoFilter ref="B10:K61" xr:uid="{324C7DDC-7291-4C79-858E-C8D00238ACCB}">
    <filterColumn colId="9">
      <filters>
        <filter val="Completado"/>
      </filters>
    </filterColumn>
  </autoFilter>
  <mergeCells count="12">
    <mergeCell ref="B6:K6"/>
    <mergeCell ref="B7:K7"/>
    <mergeCell ref="B62:F62"/>
    <mergeCell ref="B65:C65"/>
    <mergeCell ref="E65:G65"/>
    <mergeCell ref="H65:K65"/>
    <mergeCell ref="B66:C66"/>
    <mergeCell ref="E66:G66"/>
    <mergeCell ref="H66:K66"/>
    <mergeCell ref="B67:C67"/>
    <mergeCell ref="E67:G67"/>
    <mergeCell ref="H67:K67"/>
  </mergeCells>
  <hyperlinks>
    <hyperlink ref="O3" r:id="rId1" tooltip="Mes Próximo" display="https://apps.vertex42.com/minicalendar/index.html?et=PAByACAAdgA9ACIAMQAiAD4APAB0ACAAYQBpAGQAPQAiAFcAQQAxADAAMgA5ADUANwA2ADYANQAiACAAcABpAGQAPQAiAGIAOQAxADAAYwA5ADIAOQAtADYAZAAwAGQALQA0ADMAOQA3AC0AYgA0AGQAMwAtAGUAMgAyAGUAZgAyADEANQBmAGUAYwAwACIAIABjAGkAZAA9ACIAIgAgAG8AaQBkAD0AIgBCADEARAA0AEIANwAxADcALQBEAEEARQA2AC0ANABCADQANgAtADkAOABFADYALQAzADMARgBEAEEAQgBFAEUARgAxAEMAMAAiACAAdABzAD0AIgAwACIAIABzAGwAPQAiAHQAcgB1AGUAIgAgAGUAdAA9ACIARgByAGUAZQAiACAAYQBkAD0AIgAyADAAMgA0AC0AMAA1AC0AMgA4AFQAMQA0ADoANAAzADoAMAAzAFoAIgAgAHMAZAA9ACIAMgAwADIANAAtADAANQAtADIAOAAiACAAdABlAD0AIgAyADAAMgA1AC0AMAA1AC0AMgA4AFQAMQA0ADoANAAzADoAMAAzAFoAIgAgAHMAcwA9ACIAMAAiACAALwA%2BADwAZAA%2BADkAMQBKAGcANQBrAHYAcgBlADUARABRAEgARQBVADEARAA1AE0AVQBXAEcAegBuAGwAdgBJADgARQBhAGYAKwBvAGkAcABZADYAdABVAGMAZQBFAEUAPQA8AC8AZAA%2BADwALwByAD4A&amp;_host_Info=Excel$Win32$16.01$es-ES$$$$16" xr:uid="{BB22040D-652C-4D45-B280-8E825AD4D404}"/>
  </hyperlinks>
  <pageMargins left="0.70866141732283472" right="0.70866141732283472" top="0.74803149606299213" bottom="0.74803149606299213" header="0.31496062992125984" footer="0.31496062992125984"/>
  <pageSetup paperSize="5" scale="61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Props1.xml><?xml version="1.0" encoding="utf-8"?>
<ds:datastoreItem xmlns:ds="http://schemas.openxmlformats.org/officeDocument/2006/customXml" ds:itemID="{19EF3335-A56F-441D-AC09-B8E28BF4F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340EB0-319A-4DE4-AC84-0000702F82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F034D6-779A-4652-B9FE-7E0D5C9192B7}">
  <ds:schemaRefs>
    <ds:schemaRef ds:uri="http://schemas.microsoft.com/office/2006/metadata/properties"/>
    <ds:schemaRef ds:uri="http://schemas.microsoft.com/office/infopath/2007/PartnerControls"/>
    <ds:schemaRef ds:uri="de894e15-ba27-4bdb-b4b8-8efc34bc9aed"/>
    <ds:schemaRef ds:uri="8dbb31fa-c118-4266-b530-fff03941bc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</vt:lpstr>
      <vt:lpstr>DICIEMBRE!Área_de_impresión</vt:lpstr>
      <vt:lpstr>DICIEMBRE!Títulos_a_imprimir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Anyolani Germosén</dc:creator>
  <cp:lastModifiedBy>Leidy Laura Hurtado Asencio</cp:lastModifiedBy>
  <cp:lastPrinted>2025-01-07T15:25:30Z</cp:lastPrinted>
  <dcterms:created xsi:type="dcterms:W3CDTF">2015-06-05T18:19:34Z</dcterms:created>
  <dcterms:modified xsi:type="dcterms:W3CDTF">2025-01-07T15:26:17Z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0x010100CA67197B9F63E4439ECC38305FA8EACE</vt:lpwstr>
  </property>
  <property fmtid="{D5CDD505-2E9C-101B-9397-08002B2CF9AE}" pid="3" name="MediaServiceImageTags">
    <vt:lpwstr/>
  </property>
</Properties>
</file>