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 2025/INGRESOS Y EGRESOS/"/>
    </mc:Choice>
  </mc:AlternateContent>
  <xr:revisionPtr revIDLastSave="3" documentId="11_DDCB43F11195E0492762C4A0A6B53E7B30A4E6A7" xr6:coauthVersionLast="47" xr6:coauthVersionMax="47" xr10:uidLastSave="{0A368C3A-E0A9-4679-8F58-B591E2798A48}"/>
  <bookViews>
    <workbookView xWindow="-120" yWindow="-120" windowWidth="29040" windowHeight="15720" xr2:uid="{00000000-000D-0000-FFFF-FFFF00000000}"/>
  </bookViews>
  <sheets>
    <sheet name="ENERO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5" i="1" l="1"/>
  <c r="J145" i="1"/>
  <c r="L139" i="1"/>
  <c r="L140" i="1" s="1"/>
  <c r="L141" i="1" s="1"/>
  <c r="L142" i="1" s="1"/>
  <c r="L143" i="1" s="1"/>
  <c r="L145" i="1" s="1"/>
  <c r="K119" i="1"/>
  <c r="J119" i="1"/>
  <c r="L93" i="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9" i="1" s="1"/>
  <c r="C89" i="1"/>
  <c r="K74" i="1"/>
  <c r="J74" i="1"/>
  <c r="L12" i="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11" i="1"/>
  <c r="L74" i="1" l="1"/>
  <c r="O72" i="1"/>
</calcChain>
</file>

<file path=xl/sharedStrings.xml><?xml version="1.0" encoding="utf-8"?>
<sst xmlns="http://schemas.openxmlformats.org/spreadsheetml/2006/main" count="353" uniqueCount="169">
  <si>
    <t>COMITE EJECUTOR DE INFRAESTRUCTURAS DE ZONAS TURISTICAS (CEIZTUR)</t>
  </si>
  <si>
    <t>INFORME DE TESORERIA</t>
  </si>
  <si>
    <t>INGRESOS Y EGRESOS</t>
  </si>
  <si>
    <t>CUENTA NO. 2400169440 (Fondo Reponible)</t>
  </si>
  <si>
    <t>Fecha</t>
  </si>
  <si>
    <t>Transferencia</t>
  </si>
  <si>
    <t>Cheque</t>
  </si>
  <si>
    <t>Cuenta Presupuestaria/Referencia</t>
  </si>
  <si>
    <t>No. Cuenta Contable</t>
  </si>
  <si>
    <t>Beneficiario</t>
  </si>
  <si>
    <t>Descripcion</t>
  </si>
  <si>
    <t>Debito</t>
  </si>
  <si>
    <t>Credito</t>
  </si>
  <si>
    <t>Balance</t>
  </si>
  <si>
    <t>Balance Inicial</t>
  </si>
  <si>
    <t>938729165243</t>
  </si>
  <si>
    <t>DGII</t>
  </si>
  <si>
    <t>COBRO IMP DGII 0.15%_TRANS TUB</t>
  </si>
  <si>
    <t>938729147578</t>
  </si>
  <si>
    <t>38729165243</t>
  </si>
  <si>
    <t>Empleados</t>
  </si>
  <si>
    <t>PAGO NOMINA TUBANCOEMPRESAS DO</t>
  </si>
  <si>
    <t>38729147578</t>
  </si>
  <si>
    <t>938792966617</t>
  </si>
  <si>
    <t>938792966331</t>
  </si>
  <si>
    <t>938792966044</t>
  </si>
  <si>
    <t>938792965778</t>
  </si>
  <si>
    <t>938792841263</t>
  </si>
  <si>
    <t>938792840965</t>
  </si>
  <si>
    <t>938792840656</t>
  </si>
  <si>
    <t>938792840353</t>
  </si>
  <si>
    <t>938792744261</t>
  </si>
  <si>
    <t>938792743917</t>
  </si>
  <si>
    <t>938792743614</t>
  </si>
  <si>
    <t>938792717486</t>
  </si>
  <si>
    <t>938792717128</t>
  </si>
  <si>
    <t>938792716774</t>
  </si>
  <si>
    <t>938792614575</t>
  </si>
  <si>
    <t>938792614305</t>
  </si>
  <si>
    <t>938792596999</t>
  </si>
  <si>
    <t>938792596718</t>
  </si>
  <si>
    <t>938792596425</t>
  </si>
  <si>
    <t>938792596116</t>
  </si>
  <si>
    <t>938792595806</t>
  </si>
  <si>
    <t>938792554833</t>
  </si>
  <si>
    <t>938797335547</t>
  </si>
  <si>
    <t>938797308427</t>
  </si>
  <si>
    <t>938797307960</t>
  </si>
  <si>
    <t>938797307391</t>
  </si>
  <si>
    <t>938797307097</t>
  </si>
  <si>
    <t>4524000063108</t>
  </si>
  <si>
    <t>IMP. 0.15-4524000001</t>
  </si>
  <si>
    <t>38792966617</t>
  </si>
  <si>
    <t>38792966331</t>
  </si>
  <si>
    <t>38792966044</t>
  </si>
  <si>
    <t>38792965778</t>
  </si>
  <si>
    <t>38792841263</t>
  </si>
  <si>
    <t>38792840965</t>
  </si>
  <si>
    <t>38792840656</t>
  </si>
  <si>
    <t>38792840353</t>
  </si>
  <si>
    <t>38792744261</t>
  </si>
  <si>
    <t>38792743917</t>
  </si>
  <si>
    <t>38792743614</t>
  </si>
  <si>
    <t>38792717486</t>
  </si>
  <si>
    <t>38792717128</t>
  </si>
  <si>
    <t>38792716774</t>
  </si>
  <si>
    <t>38792614575</t>
  </si>
  <si>
    <t>38792614305</t>
  </si>
  <si>
    <t>38792596999</t>
  </si>
  <si>
    <t>38792596718</t>
  </si>
  <si>
    <t>38792596425</t>
  </si>
  <si>
    <t>38792596116</t>
  </si>
  <si>
    <t>38792595806</t>
  </si>
  <si>
    <t>38792554833</t>
  </si>
  <si>
    <t>4524000000031</t>
  </si>
  <si>
    <t>PAGOS NOMINAS NET-BANKING</t>
  </si>
  <si>
    <t>38797335547</t>
  </si>
  <si>
    <t>38797308427</t>
  </si>
  <si>
    <t>38797307960</t>
  </si>
  <si>
    <t>38797307391</t>
  </si>
  <si>
    <t>38797307097</t>
  </si>
  <si>
    <t>9990002</t>
  </si>
  <si>
    <t>Banreservas</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</si>
  <si>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</si>
  <si>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</si>
  <si>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</si>
  <si>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</si>
  <si>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</si>
  <si>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</si>
  <si>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</si>
  <si>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</si>
  <si>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</si>
  <si>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</si>
  <si>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</si>
  <si>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Cheque/ Lib.</t>
  </si>
  <si>
    <t>103530/24</t>
  </si>
  <si>
    <t>COMITE EJECUTOR DE INFRAESTRUCTURAS DE ZONAS TURISTICAS</t>
  </si>
  <si>
    <t>Ingresos correspondientes del 08 al 14/12/2024 (Charter)</t>
  </si>
  <si>
    <t>103536/25</t>
  </si>
  <si>
    <t>Ingresos correspondientes del 01 al 15/12/2024 (Regulares)</t>
  </si>
  <si>
    <t>103548/25</t>
  </si>
  <si>
    <t>Ingresos correspondientes del 15 al 21/12/2024 (Charter)</t>
  </si>
  <si>
    <t>14/01/2025</t>
  </si>
  <si>
    <t>16</t>
  </si>
  <si>
    <t>2.2.5.1.01</t>
  </si>
  <si>
    <t>CENTRO DE EXPORTACION E INVERSIONES DE LA REPUBLICA DOMINICANA</t>
  </si>
  <si>
    <t>Pago Factura No. 0070. Cesión de derecho Contrato 32-2021 por los gastos de mantenimiento del edificio del CEI-RD espacio concedido al CEIZTUR, correspondiente al mes de enero 2025.</t>
  </si>
  <si>
    <t>21</t>
  </si>
  <si>
    <t>2.2.6.3.01</t>
  </si>
  <si>
    <t>HUMANO SEGUROS S A</t>
  </si>
  <si>
    <t>Pago Factura No. 2866, correspondiente al mes de enero 2025, del Seguro Médico de Salud a los empleados del CEIZTUR.</t>
  </si>
  <si>
    <t>24</t>
  </si>
  <si>
    <t>2.2.9.2.01</t>
  </si>
  <si>
    <t>INSTITUTO DE FORMACION TURISTICA DEL CARIBE</t>
  </si>
  <si>
    <t>Pago factura No. 0946, 0947 y 0948. Correspondiente al servicio de almuerzo para los empleados del CEIZTUR, desde el 16 de diciembre 2024 al 03 de enero 2025, según anexos.</t>
  </si>
  <si>
    <t>15/01/2025</t>
  </si>
  <si>
    <t>30</t>
  </si>
  <si>
    <t>Pago Facturas No. 0956. Correspondiente al servicio de almuerzo para los empleados del CEIZTUR, desde el 07 al 10 enero del 2025, según anexos.</t>
  </si>
  <si>
    <t>34</t>
  </si>
  <si>
    <t>2.1.1.2.08, 2.1.5.1.01, 2.1.5.2.01, 2.1.5.3.01</t>
  </si>
  <si>
    <t>Nómina temporales mes de enero 2025</t>
  </si>
  <si>
    <t>36</t>
  </si>
  <si>
    <t>2.1.1.3.01, 2.1.5.1.01, 2.1.5.2.01, 2.1.5.3.01</t>
  </si>
  <si>
    <t>Nómina tramite de pensión mes de enero 2025</t>
  </si>
  <si>
    <t>42</t>
  </si>
  <si>
    <t>2.2.1.5.01</t>
  </si>
  <si>
    <t>Altice Dominicana, SA</t>
  </si>
  <si>
    <t>Pago Factura No.1353, por los servicios de renta mensual de Internet móvil para las cámaras de vídeo vigilancia instaladas en Playa Macao correspondientes al mes de diciembre del 2024, según anexos.</t>
  </si>
  <si>
    <t>45</t>
  </si>
  <si>
    <t>XIOMARA DEL CARMEN MARMOLEJOS ACOSTA</t>
  </si>
  <si>
    <t>Pago Factura No.0088; Por el Alquiler de un inmueble que aloja oficinas de la policía de Turismo POLITUR, correspondiente al mes de enero  2025.</t>
  </si>
  <si>
    <t>16/01/2025</t>
  </si>
  <si>
    <t>49</t>
  </si>
  <si>
    <t>2.1.2.2.05</t>
  </si>
  <si>
    <t>Nómina militar mes de enero 2025</t>
  </si>
  <si>
    <t>51</t>
  </si>
  <si>
    <t>2.1.1.1.01, 2.1.5.1.01, 2.1.5.2.01, 2.1.5.3.01</t>
  </si>
  <si>
    <t>Nómina fijos mes de enero 2025</t>
  </si>
  <si>
    <t>17/01/2025</t>
  </si>
  <si>
    <t>53</t>
  </si>
  <si>
    <t>2.1.1.2.01, 2.1.5.1.01, 2.1.5.2.01, 2.1.5.3.01</t>
  </si>
  <si>
    <t>Nómina interinato mes de enero 2025</t>
  </si>
  <si>
    <t>103554/25</t>
  </si>
  <si>
    <t>Ingresos correspondientes del 21 al 28/12/2024 (Vuelos Charters)</t>
  </si>
  <si>
    <t>103542/25</t>
  </si>
  <si>
    <t>Ingresos correspondientes del 29/12/2024 al 04/01/2025 (Vuelos Charters)</t>
  </si>
  <si>
    <t>103560/25</t>
  </si>
  <si>
    <t>Ingresos correspondientes del 16 al 31/12/2024 (Vuelos Regulares)</t>
  </si>
  <si>
    <t>2.1.2.2.03</t>
  </si>
  <si>
    <t>Nómina horas extras diciembre 2024</t>
  </si>
  <si>
    <t>2.2.8.3.01</t>
  </si>
  <si>
    <t>Tamira Group, SRL</t>
  </si>
  <si>
    <t>Pago Fact. No. 0185. Servicios de Contratación de Estudios Médicos de preempleo para el CEIZTUR, según anexos.</t>
  </si>
  <si>
    <t>2.2.1.3.01</t>
  </si>
  <si>
    <t>COMPANIA DOMINICANA DE TELEFONOS C POR A</t>
  </si>
  <si>
    <t>Pago Factura No. 5138, por Servicios de Renta Mensual de las Flotas del CEIZTUR, correspondiente al mes de diciembre del año 2024.</t>
  </si>
  <si>
    <t>2.2.5.9.01</t>
  </si>
  <si>
    <t>Inversiones Express, SRL</t>
  </si>
  <si>
    <t>Pago factura No. 0145, Adquisición Renovación de Licencias Informática para la Institución, según anexos.</t>
  </si>
  <si>
    <t>2.2.8.5.01</t>
  </si>
  <si>
    <t>Consultoría y Servicios Salper, SRL</t>
  </si>
  <si>
    <t>Pago factura No. 0170, Contratación de Servicio de Fumigación y Desinfección para las Oficinas de la Institución, según anexos.</t>
  </si>
  <si>
    <t>2.2.7.2.06</t>
  </si>
  <si>
    <t>Auto Servicio Automotriz Inteligente RD, Auto Sai RD SRL</t>
  </si>
  <si>
    <t>Pago facturas No.2134-2135-2136-2137-2137-2138-2139-2140-2141-2142-2143 y 2144 Contratación de los Servicios de Mantenimiento y Reparación Para Vehículos de Motor de la Institución, Dirigido a MIPYMES, relanzamiento, según anexos.</t>
  </si>
  <si>
    <t>103566/25</t>
  </si>
  <si>
    <t>Ingresos correspondientes del 05 al 11/01/2025 (Vuelos Charter)</t>
  </si>
  <si>
    <t>FONDOS PARA PRESERVACION DE LA ZONA COLONIAL</t>
  </si>
  <si>
    <t>CUENTA NO. 9604337130 (Cuenta Scrow)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</si>
</sst>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3" fillId="0" borderId="0" xfId="0" applyFont="1" applyAlignment="1">
      <alignment horizontal="center"/>
    </xf>
    <xf numFmtId="0" fontId="2" fillId="0" borderId="5" xfId="0" applyFont="1" applyBorder="1"/>
    <xf numFmtId="14" fontId="3" fillId="0" borderId="0" xfId="0" applyNumberFormat="1" applyFont="1" applyAlignment="1">
      <alignment horizontal="center"/>
    </xf>
    <xf numFmtId="0" fontId="3" fillId="2" borderId="6" xfId="0" applyFont="1" applyFill="1" applyBorder="1" applyAlignment="1">
      <alignment horizontal="center"/>
    </xf>
    <xf numFmtId="0" fontId="3" fillId="2" borderId="6" xfId="0" applyFont="1" applyFill="1" applyBorder="1" applyAlignment="1">
      <alignment horizontal="center" wrapText="1"/>
    </xf>
    <xf numFmtId="43" fontId="3" fillId="2" borderId="6" xfId="1" applyFont="1" applyFill="1" applyBorder="1" applyAlignment="1">
      <alignment horizontal="center"/>
    </xf>
    <xf numFmtId="0" fontId="3" fillId="0" borderId="0" xfId="0" applyFont="1"/>
    <xf numFmtId="43" fontId="2" fillId="0" borderId="0" xfId="1" applyFont="1" applyBorder="1"/>
    <xf numFmtId="14" fontId="4" fillId="3" borderId="7" xfId="0" applyNumberFormat="1" applyFont="1" applyFill="1" applyBorder="1" applyAlignment="1">
      <alignment horizontal="right" vertical="center"/>
    </xf>
    <xf numFmtId="0" fontId="2" fillId="3" borderId="7" xfId="0" applyFont="1" applyFill="1" applyBorder="1" applyAlignment="1">
      <alignment horizontal="right"/>
    </xf>
    <xf numFmtId="0" fontId="2" fillId="0" borderId="7" xfId="0" applyFont="1" applyBorder="1"/>
    <xf numFmtId="0" fontId="2" fillId="3" borderId="7" xfId="0" applyFont="1" applyFill="1" applyBorder="1" applyAlignment="1">
      <alignment horizontal="center"/>
    </xf>
    <xf numFmtId="43" fontId="2" fillId="0" borderId="7" xfId="1" applyFont="1" applyBorder="1"/>
    <xf numFmtId="0" fontId="2" fillId="3" borderId="7" xfId="0" applyFont="1" applyFill="1" applyBorder="1" applyAlignment="1">
      <alignment horizontal="center" wrapText="1"/>
    </xf>
    <xf numFmtId="43" fontId="2" fillId="0" borderId="0" xfId="0" applyNumberFormat="1" applyFont="1"/>
    <xf numFmtId="43" fontId="2" fillId="0" borderId="2" xfId="1" applyFont="1" applyBorder="1"/>
    <xf numFmtId="0" fontId="3" fillId="0" borderId="0" xfId="0" applyFont="1" applyAlignment="1">
      <alignment horizontal="right"/>
    </xf>
    <xf numFmtId="43" fontId="3" fillId="0" borderId="8" xfId="1" applyFont="1" applyBorder="1"/>
    <xf numFmtId="0" fontId="3" fillId="0" borderId="2"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9" xfId="0" applyFont="1" applyBorder="1"/>
    <xf numFmtId="0" fontId="2" fillId="0" borderId="10" xfId="0" applyFont="1" applyBorder="1"/>
    <xf numFmtId="0" fontId="2" fillId="0" borderId="11" xfId="0" applyFont="1" applyBorder="1"/>
    <xf numFmtId="14" fontId="2" fillId="0" borderId="7" xfId="0" applyNumberFormat="1" applyFont="1" applyBorder="1" applyAlignment="1">
      <alignment horizontal="left"/>
    </xf>
    <xf numFmtId="0" fontId="2" fillId="0" borderId="7" xfId="0" applyFont="1" applyBorder="1" applyAlignment="1">
      <alignment wrapText="1"/>
    </xf>
    <xf numFmtId="0" fontId="2" fillId="0" borderId="7" xfId="0" applyFont="1" applyBorder="1" applyAlignment="1">
      <alignment horizontal="left"/>
    </xf>
    <xf numFmtId="4" fontId="2" fillId="0" borderId="7"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54"/>
  <sheetViews>
    <sheetView showGridLines="0" tabSelected="1" zoomScale="55" zoomScaleNormal="55" workbookViewId="0">
      <selection activeCell="H23" sqref="H23"/>
    </sheetView>
  </sheetViews>
  <sheetFormatPr baseColWidth="10" defaultRowHeight="18" x14ac:dyDescent="0.35"/>
  <cols>
    <col min="1" max="1" width="2.28515625" style="4" customWidth="1"/>
    <col min="2" max="2" width="4" style="4" customWidth="1"/>
    <col min="3" max="3" width="14.140625" style="4" customWidth="1"/>
    <col min="4" max="4" width="24.42578125" style="4" customWidth="1"/>
    <col min="5" max="5" width="16.85546875" style="4" customWidth="1"/>
    <col min="6" max="6" width="23.140625" style="4" customWidth="1"/>
    <col min="7" max="7" width="21.85546875" style="4" customWidth="1"/>
    <col min="8" max="8" width="63.7109375" style="4" customWidth="1"/>
    <col min="9" max="9" width="88.42578125" style="4" customWidth="1"/>
    <col min="10" max="10" width="25.7109375" style="4" customWidth="1"/>
    <col min="11" max="11" width="22.5703125" style="4" customWidth="1"/>
    <col min="12" max="12" width="26.42578125" style="4" customWidth="1"/>
    <col min="13" max="13" width="3.28515625" style="4" customWidth="1"/>
    <col min="14" max="16384" width="11.42578125" style="4"/>
  </cols>
  <sheetData>
    <row r="2" spans="2:13" x14ac:dyDescent="0.35">
      <c r="B2" s="1"/>
      <c r="C2" s="2"/>
      <c r="D2" s="2"/>
      <c r="E2" s="2"/>
      <c r="F2" s="2"/>
      <c r="G2" s="2"/>
      <c r="H2" s="2"/>
      <c r="I2" s="2"/>
      <c r="J2" s="2"/>
      <c r="K2" s="2"/>
      <c r="L2" s="2"/>
      <c r="M2" s="3"/>
    </row>
    <row r="3" spans="2:13" x14ac:dyDescent="0.35">
      <c r="B3" s="5"/>
      <c r="C3" s="6" t="s">
        <v>0</v>
      </c>
      <c r="D3" s="6"/>
      <c r="E3" s="6"/>
      <c r="F3" s="6"/>
      <c r="G3" s="6"/>
      <c r="H3" s="6"/>
      <c r="I3" s="6"/>
      <c r="J3" s="6"/>
      <c r="K3" s="6"/>
      <c r="L3" s="6"/>
      <c r="M3" s="7"/>
    </row>
    <row r="4" spans="2:13" x14ac:dyDescent="0.35">
      <c r="B4" s="5"/>
      <c r="C4" s="6" t="s">
        <v>1</v>
      </c>
      <c r="D4" s="6"/>
      <c r="E4" s="6"/>
      <c r="F4" s="6"/>
      <c r="G4" s="6"/>
      <c r="H4" s="6"/>
      <c r="I4" s="6"/>
      <c r="J4" s="6"/>
      <c r="K4" s="6"/>
      <c r="L4" s="6"/>
      <c r="M4" s="7"/>
    </row>
    <row r="5" spans="2:13" x14ac:dyDescent="0.35">
      <c r="B5" s="5"/>
      <c r="C5" s="6" t="s">
        <v>2</v>
      </c>
      <c r="D5" s="6"/>
      <c r="E5" s="6"/>
      <c r="F5" s="6"/>
      <c r="G5" s="6"/>
      <c r="H5" s="6"/>
      <c r="I5" s="6"/>
      <c r="J5" s="6"/>
      <c r="K5" s="6"/>
      <c r="L5" s="6"/>
      <c r="M5" s="7"/>
    </row>
    <row r="6" spans="2:13" x14ac:dyDescent="0.35">
      <c r="B6" s="5"/>
      <c r="C6" s="6" t="s">
        <v>3</v>
      </c>
      <c r="D6" s="6"/>
      <c r="E6" s="6"/>
      <c r="F6" s="6"/>
      <c r="G6" s="6"/>
      <c r="H6" s="6"/>
      <c r="I6" s="6"/>
      <c r="J6" s="6"/>
      <c r="K6" s="6"/>
      <c r="L6" s="6"/>
      <c r="M6" s="7"/>
    </row>
    <row r="7" spans="2:13" x14ac:dyDescent="0.35">
      <c r="B7" s="5"/>
      <c r="C7" s="8">
        <v>45688</v>
      </c>
      <c r="D7" s="8"/>
      <c r="E7" s="8"/>
      <c r="F7" s="8"/>
      <c r="G7" s="8"/>
      <c r="H7" s="8"/>
      <c r="I7" s="8"/>
      <c r="J7" s="8"/>
      <c r="K7" s="8"/>
      <c r="L7" s="8"/>
      <c r="M7" s="7"/>
    </row>
    <row r="8" spans="2:13" x14ac:dyDescent="0.35">
      <c r="B8" s="5"/>
      <c r="M8" s="7"/>
    </row>
    <row r="9" spans="2:13" ht="54" x14ac:dyDescent="0.35">
      <c r="B9" s="5"/>
      <c r="C9" s="9" t="s">
        <v>4</v>
      </c>
      <c r="D9" s="9" t="s">
        <v>5</v>
      </c>
      <c r="E9" s="9" t="s">
        <v>6</v>
      </c>
      <c r="F9" s="10" t="s">
        <v>7</v>
      </c>
      <c r="G9" s="10" t="s">
        <v>8</v>
      </c>
      <c r="H9" s="9" t="s">
        <v>9</v>
      </c>
      <c r="I9" s="9" t="s">
        <v>10</v>
      </c>
      <c r="J9" s="11" t="s">
        <v>11</v>
      </c>
      <c r="K9" s="11" t="s">
        <v>12</v>
      </c>
      <c r="L9" s="9" t="s">
        <v>13</v>
      </c>
      <c r="M9" s="7"/>
    </row>
    <row r="10" spans="2:13" x14ac:dyDescent="0.35">
      <c r="B10" s="5"/>
      <c r="K10" s="12" t="s">
        <v>14</v>
      </c>
      <c r="L10" s="13">
        <v>5427622.3300000001</v>
      </c>
      <c r="M10" s="7"/>
    </row>
    <row r="11" spans="2:13" x14ac:dyDescent="0.35">
      <c r="B11" s="5"/>
      <c r="C11" s="14">
        <v>45674</v>
      </c>
      <c r="D11" s="15" t="s">
        <v>15</v>
      </c>
      <c r="E11" s="16"/>
      <c r="F11" s="16"/>
      <c r="G11" s="16"/>
      <c r="H11" s="17" t="s">
        <v>16</v>
      </c>
      <c r="I11" s="17" t="s">
        <v>17</v>
      </c>
      <c r="J11" s="16"/>
      <c r="K11" s="18">
        <v>91.74</v>
      </c>
      <c r="L11" s="18">
        <f>+L10+J11-K11</f>
        <v>5427530.5899999999</v>
      </c>
      <c r="M11" s="7"/>
    </row>
    <row r="12" spans="2:13" x14ac:dyDescent="0.35">
      <c r="B12" s="5"/>
      <c r="C12" s="14">
        <v>45674</v>
      </c>
      <c r="D12" s="15" t="s">
        <v>18</v>
      </c>
      <c r="E12" s="16"/>
      <c r="F12" s="16"/>
      <c r="G12" s="16"/>
      <c r="H12" s="17" t="s">
        <v>16</v>
      </c>
      <c r="I12" s="17" t="s">
        <v>17</v>
      </c>
      <c r="J12" s="16"/>
      <c r="K12" s="18">
        <v>81.599999999999994</v>
      </c>
      <c r="L12" s="18">
        <f>+L11+J12-K12</f>
        <v>5427448.9900000002</v>
      </c>
      <c r="M12" s="7"/>
    </row>
    <row r="13" spans="2:13" x14ac:dyDescent="0.35">
      <c r="B13" s="5"/>
      <c r="C13" s="14">
        <v>45674</v>
      </c>
      <c r="D13" s="15" t="s">
        <v>19</v>
      </c>
      <c r="E13" s="16"/>
      <c r="F13" s="16"/>
      <c r="G13" s="16"/>
      <c r="H13" s="19" t="s">
        <v>20</v>
      </c>
      <c r="I13" s="17" t="s">
        <v>21</v>
      </c>
      <c r="J13" s="16"/>
      <c r="K13" s="18">
        <v>61162.5</v>
      </c>
      <c r="L13" s="18">
        <f>+L12+J13-K13</f>
        <v>5366286.49</v>
      </c>
      <c r="M13" s="7"/>
    </row>
    <row r="14" spans="2:13" x14ac:dyDescent="0.35">
      <c r="B14" s="5"/>
      <c r="C14" s="14">
        <v>45674</v>
      </c>
      <c r="D14" s="15" t="s">
        <v>22</v>
      </c>
      <c r="E14" s="16"/>
      <c r="F14" s="16"/>
      <c r="G14" s="16"/>
      <c r="H14" s="19" t="s">
        <v>20</v>
      </c>
      <c r="I14" s="17" t="s">
        <v>21</v>
      </c>
      <c r="J14" s="16"/>
      <c r="K14" s="18">
        <v>54400</v>
      </c>
      <c r="L14" s="18">
        <f>+L13+J14-K14</f>
        <v>5311886.49</v>
      </c>
      <c r="M14" s="7"/>
    </row>
    <row r="15" spans="2:13" x14ac:dyDescent="0.35">
      <c r="B15" s="5"/>
      <c r="C15" s="14">
        <v>45684</v>
      </c>
      <c r="D15" s="15" t="s">
        <v>23</v>
      </c>
      <c r="E15" s="16"/>
      <c r="F15" s="16"/>
      <c r="G15" s="16"/>
      <c r="H15" s="17" t="s">
        <v>16</v>
      </c>
      <c r="I15" s="17" t="s">
        <v>17</v>
      </c>
      <c r="J15" s="16"/>
      <c r="K15" s="18">
        <v>25.95</v>
      </c>
      <c r="L15" s="18">
        <f t="shared" ref="L15:L72" si="0">+L14+J15-K15</f>
        <v>5311860.54</v>
      </c>
      <c r="M15" s="7"/>
    </row>
    <row r="16" spans="2:13" x14ac:dyDescent="0.35">
      <c r="B16" s="5"/>
      <c r="C16" s="14">
        <v>45684</v>
      </c>
      <c r="D16" s="15" t="s">
        <v>24</v>
      </c>
      <c r="E16" s="16"/>
      <c r="F16" s="16"/>
      <c r="G16" s="16"/>
      <c r="H16" s="17" t="s">
        <v>16</v>
      </c>
      <c r="I16" s="17" t="s">
        <v>17</v>
      </c>
      <c r="J16" s="16"/>
      <c r="K16" s="18">
        <v>25.95</v>
      </c>
      <c r="L16" s="18">
        <f t="shared" si="0"/>
        <v>5311834.59</v>
      </c>
      <c r="M16" s="7"/>
    </row>
    <row r="17" spans="2:13" x14ac:dyDescent="0.35">
      <c r="B17" s="5"/>
      <c r="C17" s="14">
        <v>45684</v>
      </c>
      <c r="D17" s="15" t="s">
        <v>25</v>
      </c>
      <c r="E17" s="16"/>
      <c r="F17" s="16"/>
      <c r="G17" s="16"/>
      <c r="H17" s="17" t="s">
        <v>16</v>
      </c>
      <c r="I17" s="17" t="s">
        <v>17</v>
      </c>
      <c r="J17" s="16"/>
      <c r="K17" s="18">
        <v>25.95</v>
      </c>
      <c r="L17" s="18">
        <f t="shared" si="0"/>
        <v>5311808.6399999997</v>
      </c>
      <c r="M17" s="7"/>
    </row>
    <row r="18" spans="2:13" x14ac:dyDescent="0.35">
      <c r="B18" s="5"/>
      <c r="C18" s="14">
        <v>45684</v>
      </c>
      <c r="D18" s="15" t="s">
        <v>26</v>
      </c>
      <c r="E18" s="16"/>
      <c r="F18" s="16"/>
      <c r="G18" s="16"/>
      <c r="H18" s="17" t="s">
        <v>16</v>
      </c>
      <c r="I18" s="17" t="s">
        <v>17</v>
      </c>
      <c r="J18" s="16"/>
      <c r="K18" s="18">
        <v>31.73</v>
      </c>
      <c r="L18" s="18">
        <f t="shared" si="0"/>
        <v>5311776.9099999992</v>
      </c>
      <c r="M18" s="7"/>
    </row>
    <row r="19" spans="2:13" x14ac:dyDescent="0.35">
      <c r="B19" s="5"/>
      <c r="C19" s="14">
        <v>45684</v>
      </c>
      <c r="D19" s="15" t="s">
        <v>27</v>
      </c>
      <c r="E19" s="16"/>
      <c r="F19" s="16"/>
      <c r="G19" s="16"/>
      <c r="H19" s="17" t="s">
        <v>16</v>
      </c>
      <c r="I19" s="17" t="s">
        <v>17</v>
      </c>
      <c r="J19" s="16"/>
      <c r="K19" s="18">
        <v>26.3</v>
      </c>
      <c r="L19" s="18">
        <f t="shared" si="0"/>
        <v>5311750.6099999994</v>
      </c>
      <c r="M19" s="7"/>
    </row>
    <row r="20" spans="2:13" x14ac:dyDescent="0.35">
      <c r="B20" s="5"/>
      <c r="C20" s="14">
        <v>45684</v>
      </c>
      <c r="D20" s="15" t="s">
        <v>28</v>
      </c>
      <c r="E20" s="16"/>
      <c r="F20" s="16"/>
      <c r="G20" s="16"/>
      <c r="H20" s="17" t="s">
        <v>16</v>
      </c>
      <c r="I20" s="17" t="s">
        <v>17</v>
      </c>
      <c r="J20" s="16"/>
      <c r="K20" s="18">
        <v>26.3</v>
      </c>
      <c r="L20" s="18">
        <f t="shared" si="0"/>
        <v>5311724.3099999996</v>
      </c>
      <c r="M20" s="7"/>
    </row>
    <row r="21" spans="2:13" x14ac:dyDescent="0.35">
      <c r="B21" s="5"/>
      <c r="C21" s="14">
        <v>45684</v>
      </c>
      <c r="D21" s="15" t="s">
        <v>29</v>
      </c>
      <c r="E21" s="16"/>
      <c r="F21" s="16"/>
      <c r="G21" s="16"/>
      <c r="H21" s="17" t="s">
        <v>16</v>
      </c>
      <c r="I21" s="17" t="s">
        <v>17</v>
      </c>
      <c r="J21" s="16"/>
      <c r="K21" s="18">
        <v>26.3</v>
      </c>
      <c r="L21" s="18">
        <f t="shared" si="0"/>
        <v>5311698.01</v>
      </c>
      <c r="M21" s="7"/>
    </row>
    <row r="22" spans="2:13" x14ac:dyDescent="0.35">
      <c r="B22" s="5"/>
      <c r="C22" s="14">
        <v>45684</v>
      </c>
      <c r="D22" s="15" t="s">
        <v>30</v>
      </c>
      <c r="E22" s="16"/>
      <c r="F22" s="16"/>
      <c r="G22" s="16"/>
      <c r="H22" s="17" t="s">
        <v>16</v>
      </c>
      <c r="I22" s="17" t="s">
        <v>17</v>
      </c>
      <c r="J22" s="16"/>
      <c r="K22" s="18">
        <v>35.520000000000003</v>
      </c>
      <c r="L22" s="18">
        <f t="shared" si="0"/>
        <v>5311662.49</v>
      </c>
      <c r="M22" s="7"/>
    </row>
    <row r="23" spans="2:13" x14ac:dyDescent="0.35">
      <c r="B23" s="5"/>
      <c r="C23" s="14">
        <v>45684</v>
      </c>
      <c r="D23" s="15" t="s">
        <v>31</v>
      </c>
      <c r="E23" s="16"/>
      <c r="F23" s="16"/>
      <c r="G23" s="16"/>
      <c r="H23" s="17" t="s">
        <v>16</v>
      </c>
      <c r="I23" s="17" t="s">
        <v>17</v>
      </c>
      <c r="J23" s="16"/>
      <c r="K23" s="18">
        <v>13.35</v>
      </c>
      <c r="L23" s="18">
        <f t="shared" si="0"/>
        <v>5311649.1400000006</v>
      </c>
      <c r="M23" s="7"/>
    </row>
    <row r="24" spans="2:13" x14ac:dyDescent="0.35">
      <c r="B24" s="5"/>
      <c r="C24" s="14">
        <v>45684</v>
      </c>
      <c r="D24" s="15" t="s">
        <v>32</v>
      </c>
      <c r="E24" s="16"/>
      <c r="F24" s="16"/>
      <c r="G24" s="16"/>
      <c r="H24" s="17" t="s">
        <v>16</v>
      </c>
      <c r="I24" s="17" t="s">
        <v>17</v>
      </c>
      <c r="J24" s="16"/>
      <c r="K24" s="18">
        <v>13.35</v>
      </c>
      <c r="L24" s="18">
        <f t="shared" si="0"/>
        <v>5311635.790000001</v>
      </c>
      <c r="M24" s="7"/>
    </row>
    <row r="25" spans="2:13" x14ac:dyDescent="0.35">
      <c r="B25" s="5"/>
      <c r="C25" s="14">
        <v>45684</v>
      </c>
      <c r="D25" s="15" t="s">
        <v>33</v>
      </c>
      <c r="E25" s="16"/>
      <c r="F25" s="16"/>
      <c r="G25" s="16"/>
      <c r="H25" s="17" t="s">
        <v>16</v>
      </c>
      <c r="I25" s="17" t="s">
        <v>17</v>
      </c>
      <c r="J25" s="16"/>
      <c r="K25" s="18">
        <v>16.28</v>
      </c>
      <c r="L25" s="18">
        <f t="shared" si="0"/>
        <v>5311619.5100000007</v>
      </c>
      <c r="M25" s="7"/>
    </row>
    <row r="26" spans="2:13" x14ac:dyDescent="0.35">
      <c r="B26" s="5"/>
      <c r="C26" s="14">
        <v>45684</v>
      </c>
      <c r="D26" s="15" t="s">
        <v>34</v>
      </c>
      <c r="E26" s="16"/>
      <c r="F26" s="16"/>
      <c r="G26" s="16"/>
      <c r="H26" s="17" t="s">
        <v>16</v>
      </c>
      <c r="I26" s="17" t="s">
        <v>17</v>
      </c>
      <c r="J26" s="16"/>
      <c r="K26" s="18">
        <v>26.3</v>
      </c>
      <c r="L26" s="18">
        <f t="shared" si="0"/>
        <v>5311593.2100000009</v>
      </c>
      <c r="M26" s="7"/>
    </row>
    <row r="27" spans="2:13" x14ac:dyDescent="0.35">
      <c r="B27" s="5"/>
      <c r="C27" s="14">
        <v>45684</v>
      </c>
      <c r="D27" s="15" t="s">
        <v>35</v>
      </c>
      <c r="E27" s="16"/>
      <c r="F27" s="16"/>
      <c r="G27" s="16"/>
      <c r="H27" s="17" t="s">
        <v>16</v>
      </c>
      <c r="I27" s="17" t="s">
        <v>17</v>
      </c>
      <c r="J27" s="16"/>
      <c r="K27" s="18">
        <v>26.3</v>
      </c>
      <c r="L27" s="18">
        <f t="shared" si="0"/>
        <v>5311566.9100000011</v>
      </c>
      <c r="M27" s="7"/>
    </row>
    <row r="28" spans="2:13" x14ac:dyDescent="0.35">
      <c r="B28" s="5"/>
      <c r="C28" s="14">
        <v>45684</v>
      </c>
      <c r="D28" s="15" t="s">
        <v>36</v>
      </c>
      <c r="E28" s="16"/>
      <c r="F28" s="16"/>
      <c r="G28" s="16"/>
      <c r="H28" s="17" t="s">
        <v>16</v>
      </c>
      <c r="I28" s="17" t="s">
        <v>17</v>
      </c>
      <c r="J28" s="16"/>
      <c r="K28" s="18">
        <v>32.049999999999997</v>
      </c>
      <c r="L28" s="18">
        <f t="shared" si="0"/>
        <v>5311534.8600000013</v>
      </c>
      <c r="M28" s="7"/>
    </row>
    <row r="29" spans="2:13" x14ac:dyDescent="0.35">
      <c r="B29" s="5"/>
      <c r="C29" s="14">
        <v>45684</v>
      </c>
      <c r="D29" s="15" t="s">
        <v>37</v>
      </c>
      <c r="E29" s="16"/>
      <c r="F29" s="16"/>
      <c r="G29" s="16"/>
      <c r="H29" s="17" t="s">
        <v>16</v>
      </c>
      <c r="I29" s="17" t="s">
        <v>17</v>
      </c>
      <c r="J29" s="16"/>
      <c r="K29" s="18">
        <v>8.4</v>
      </c>
      <c r="L29" s="18">
        <f t="shared" si="0"/>
        <v>5311526.4600000009</v>
      </c>
      <c r="M29" s="7"/>
    </row>
    <row r="30" spans="2:13" x14ac:dyDescent="0.35">
      <c r="B30" s="5"/>
      <c r="C30" s="14">
        <v>45684</v>
      </c>
      <c r="D30" s="15" t="s">
        <v>38</v>
      </c>
      <c r="E30" s="16"/>
      <c r="F30" s="16"/>
      <c r="G30" s="16"/>
      <c r="H30" s="17" t="s">
        <v>16</v>
      </c>
      <c r="I30" s="17" t="s">
        <v>17</v>
      </c>
      <c r="J30" s="16"/>
      <c r="K30" s="18">
        <v>8.4</v>
      </c>
      <c r="L30" s="18">
        <f t="shared" si="0"/>
        <v>5311518.0600000005</v>
      </c>
      <c r="M30" s="7"/>
    </row>
    <row r="31" spans="2:13" x14ac:dyDescent="0.35">
      <c r="B31" s="5"/>
      <c r="C31" s="14">
        <v>45684</v>
      </c>
      <c r="D31" s="15" t="s">
        <v>39</v>
      </c>
      <c r="E31" s="16"/>
      <c r="F31" s="16"/>
      <c r="G31" s="16"/>
      <c r="H31" s="17" t="s">
        <v>16</v>
      </c>
      <c r="I31" s="17" t="s">
        <v>17</v>
      </c>
      <c r="J31" s="16"/>
      <c r="K31" s="18">
        <v>10.35</v>
      </c>
      <c r="L31" s="18">
        <f t="shared" si="0"/>
        <v>5311507.7100000009</v>
      </c>
      <c r="M31" s="7"/>
    </row>
    <row r="32" spans="2:13" x14ac:dyDescent="0.35">
      <c r="B32" s="5"/>
      <c r="C32" s="14">
        <v>45684</v>
      </c>
      <c r="D32" s="15" t="s">
        <v>40</v>
      </c>
      <c r="E32" s="16"/>
      <c r="F32" s="16"/>
      <c r="G32" s="16"/>
      <c r="H32" s="17" t="s">
        <v>16</v>
      </c>
      <c r="I32" s="17" t="s">
        <v>17</v>
      </c>
      <c r="J32" s="16"/>
      <c r="K32" s="18">
        <v>10.35</v>
      </c>
      <c r="L32" s="18">
        <f t="shared" si="0"/>
        <v>5311497.3600000013</v>
      </c>
      <c r="M32" s="7"/>
    </row>
    <row r="33" spans="2:13" x14ac:dyDescent="0.35">
      <c r="B33" s="5"/>
      <c r="C33" s="14">
        <v>45684</v>
      </c>
      <c r="D33" s="15" t="s">
        <v>41</v>
      </c>
      <c r="E33" s="16"/>
      <c r="F33" s="16"/>
      <c r="G33" s="16"/>
      <c r="H33" s="17" t="s">
        <v>16</v>
      </c>
      <c r="I33" s="17" t="s">
        <v>17</v>
      </c>
      <c r="J33" s="16"/>
      <c r="K33" s="18">
        <v>12.75</v>
      </c>
      <c r="L33" s="18">
        <f t="shared" si="0"/>
        <v>5311484.6100000013</v>
      </c>
      <c r="M33" s="7"/>
    </row>
    <row r="34" spans="2:13" x14ac:dyDescent="0.35">
      <c r="B34" s="5"/>
      <c r="C34" s="14">
        <v>45684</v>
      </c>
      <c r="D34" s="15" t="s">
        <v>42</v>
      </c>
      <c r="E34" s="16"/>
      <c r="F34" s="16"/>
      <c r="G34" s="16"/>
      <c r="H34" s="17" t="s">
        <v>16</v>
      </c>
      <c r="I34" s="17" t="s">
        <v>17</v>
      </c>
      <c r="J34" s="16"/>
      <c r="K34" s="18">
        <v>11.55</v>
      </c>
      <c r="L34" s="18">
        <f t="shared" si="0"/>
        <v>5311473.0600000015</v>
      </c>
      <c r="M34" s="7"/>
    </row>
    <row r="35" spans="2:13" x14ac:dyDescent="0.35">
      <c r="B35" s="5"/>
      <c r="C35" s="14">
        <v>45684</v>
      </c>
      <c r="D35" s="15" t="s">
        <v>43</v>
      </c>
      <c r="E35" s="16"/>
      <c r="F35" s="16"/>
      <c r="G35" s="16"/>
      <c r="H35" s="17" t="s">
        <v>16</v>
      </c>
      <c r="I35" s="17" t="s">
        <v>17</v>
      </c>
      <c r="J35" s="16"/>
      <c r="K35" s="18">
        <v>11.55</v>
      </c>
      <c r="L35" s="18">
        <f t="shared" si="0"/>
        <v>5311461.5100000016</v>
      </c>
      <c r="M35" s="7"/>
    </row>
    <row r="36" spans="2:13" x14ac:dyDescent="0.35">
      <c r="B36" s="5"/>
      <c r="C36" s="14">
        <v>45684</v>
      </c>
      <c r="D36" s="15" t="s">
        <v>44</v>
      </c>
      <c r="E36" s="16"/>
      <c r="F36" s="16"/>
      <c r="G36" s="16"/>
      <c r="H36" s="17" t="s">
        <v>16</v>
      </c>
      <c r="I36" s="17" t="s">
        <v>17</v>
      </c>
      <c r="J36" s="16"/>
      <c r="K36" s="18">
        <v>74.48</v>
      </c>
      <c r="L36" s="18">
        <f t="shared" si="0"/>
        <v>5311387.0300000012</v>
      </c>
      <c r="M36" s="7"/>
    </row>
    <row r="37" spans="2:13" x14ac:dyDescent="0.35">
      <c r="B37" s="5"/>
      <c r="C37" s="14">
        <v>45685</v>
      </c>
      <c r="D37" s="15" t="s">
        <v>45</v>
      </c>
      <c r="E37" s="16"/>
      <c r="F37" s="16"/>
      <c r="G37" s="16"/>
      <c r="H37" s="17" t="s">
        <v>16</v>
      </c>
      <c r="I37" s="17" t="s">
        <v>17</v>
      </c>
      <c r="J37" s="16"/>
      <c r="K37" s="18">
        <v>49.2</v>
      </c>
      <c r="L37" s="18">
        <f t="shared" si="0"/>
        <v>5311337.830000001</v>
      </c>
      <c r="M37" s="7"/>
    </row>
    <row r="38" spans="2:13" x14ac:dyDescent="0.35">
      <c r="B38" s="5"/>
      <c r="C38" s="14">
        <v>45685</v>
      </c>
      <c r="D38" s="15" t="s">
        <v>46</v>
      </c>
      <c r="E38" s="16"/>
      <c r="F38" s="16"/>
      <c r="G38" s="16"/>
      <c r="H38" s="17" t="s">
        <v>16</v>
      </c>
      <c r="I38" s="17" t="s">
        <v>17</v>
      </c>
      <c r="J38" s="16"/>
      <c r="K38" s="18">
        <v>27.25</v>
      </c>
      <c r="L38" s="18">
        <f t="shared" si="0"/>
        <v>5311310.580000001</v>
      </c>
      <c r="M38" s="7"/>
    </row>
    <row r="39" spans="2:13" x14ac:dyDescent="0.35">
      <c r="B39" s="5"/>
      <c r="C39" s="14">
        <v>45685</v>
      </c>
      <c r="D39" s="15" t="s">
        <v>47</v>
      </c>
      <c r="E39" s="16"/>
      <c r="F39" s="16"/>
      <c r="G39" s="16"/>
      <c r="H39" s="17" t="s">
        <v>16</v>
      </c>
      <c r="I39" s="17" t="s">
        <v>17</v>
      </c>
      <c r="J39" s="16"/>
      <c r="K39" s="18">
        <v>27.25</v>
      </c>
      <c r="L39" s="18">
        <f t="shared" si="0"/>
        <v>5311283.330000001</v>
      </c>
      <c r="M39" s="7"/>
    </row>
    <row r="40" spans="2:13" x14ac:dyDescent="0.35">
      <c r="B40" s="5"/>
      <c r="C40" s="14">
        <v>45685</v>
      </c>
      <c r="D40" s="15" t="s">
        <v>48</v>
      </c>
      <c r="E40" s="16"/>
      <c r="F40" s="16"/>
      <c r="G40" s="16"/>
      <c r="H40" s="17" t="s">
        <v>16</v>
      </c>
      <c r="I40" s="17" t="s">
        <v>17</v>
      </c>
      <c r="J40" s="16"/>
      <c r="K40" s="18">
        <v>27.25</v>
      </c>
      <c r="L40" s="18">
        <f t="shared" si="0"/>
        <v>5311256.080000001</v>
      </c>
      <c r="M40" s="7"/>
    </row>
    <row r="41" spans="2:13" x14ac:dyDescent="0.35">
      <c r="B41" s="5"/>
      <c r="C41" s="14">
        <v>45685</v>
      </c>
      <c r="D41" s="15" t="s">
        <v>49</v>
      </c>
      <c r="E41" s="16"/>
      <c r="F41" s="16"/>
      <c r="G41" s="16"/>
      <c r="H41" s="17" t="s">
        <v>16</v>
      </c>
      <c r="I41" s="17" t="s">
        <v>17</v>
      </c>
      <c r="J41" s="16"/>
      <c r="K41" s="18">
        <v>36.93</v>
      </c>
      <c r="L41" s="18">
        <f t="shared" si="0"/>
        <v>5311219.1500000013</v>
      </c>
      <c r="M41" s="7"/>
    </row>
    <row r="42" spans="2:13" x14ac:dyDescent="0.35">
      <c r="B42" s="5"/>
      <c r="C42" s="14">
        <v>45686</v>
      </c>
      <c r="D42" s="15" t="s">
        <v>50</v>
      </c>
      <c r="E42" s="16"/>
      <c r="F42" s="16"/>
      <c r="G42" s="16"/>
      <c r="H42" s="17" t="s">
        <v>16</v>
      </c>
      <c r="I42" s="17" t="s">
        <v>51</v>
      </c>
      <c r="J42" s="16"/>
      <c r="K42" s="18">
        <v>349.55</v>
      </c>
      <c r="L42" s="18">
        <f t="shared" si="0"/>
        <v>5310869.6000000015</v>
      </c>
      <c r="M42" s="7"/>
    </row>
    <row r="43" spans="2:13" x14ac:dyDescent="0.35">
      <c r="B43" s="5"/>
      <c r="C43" s="14">
        <v>45684</v>
      </c>
      <c r="D43" s="15" t="s">
        <v>52</v>
      </c>
      <c r="E43" s="16"/>
      <c r="F43" s="16"/>
      <c r="G43" s="16"/>
      <c r="H43" s="19" t="s">
        <v>20</v>
      </c>
      <c r="I43" s="17" t="s">
        <v>21</v>
      </c>
      <c r="J43" s="16"/>
      <c r="K43" s="18">
        <v>17300</v>
      </c>
      <c r="L43" s="18">
        <f t="shared" si="0"/>
        <v>5293569.6000000015</v>
      </c>
      <c r="M43" s="7"/>
    </row>
    <row r="44" spans="2:13" x14ac:dyDescent="0.35">
      <c r="B44" s="5"/>
      <c r="C44" s="14">
        <v>45684</v>
      </c>
      <c r="D44" s="15" t="s">
        <v>53</v>
      </c>
      <c r="E44" s="16"/>
      <c r="F44" s="16"/>
      <c r="G44" s="16"/>
      <c r="H44" s="19" t="s">
        <v>20</v>
      </c>
      <c r="I44" s="17" t="s">
        <v>21</v>
      </c>
      <c r="J44" s="16"/>
      <c r="K44" s="18">
        <v>17300</v>
      </c>
      <c r="L44" s="18">
        <f t="shared" si="0"/>
        <v>5276269.6000000015</v>
      </c>
      <c r="M44" s="7"/>
    </row>
    <row r="45" spans="2:13" x14ac:dyDescent="0.35">
      <c r="B45" s="5"/>
      <c r="C45" s="14">
        <v>45684</v>
      </c>
      <c r="D45" s="15" t="s">
        <v>54</v>
      </c>
      <c r="E45" s="16"/>
      <c r="F45" s="16"/>
      <c r="G45" s="16"/>
      <c r="H45" s="19" t="s">
        <v>20</v>
      </c>
      <c r="I45" s="17" t="s">
        <v>21</v>
      </c>
      <c r="J45" s="16"/>
      <c r="K45" s="18">
        <v>17300</v>
      </c>
      <c r="L45" s="18">
        <f t="shared" si="0"/>
        <v>5258969.6000000015</v>
      </c>
      <c r="M45" s="7"/>
    </row>
    <row r="46" spans="2:13" x14ac:dyDescent="0.35">
      <c r="B46" s="5"/>
      <c r="C46" s="14">
        <v>45684</v>
      </c>
      <c r="D46" s="15" t="s">
        <v>55</v>
      </c>
      <c r="E46" s="16"/>
      <c r="F46" s="16"/>
      <c r="G46" s="16"/>
      <c r="H46" s="19" t="s">
        <v>20</v>
      </c>
      <c r="I46" s="17" t="s">
        <v>21</v>
      </c>
      <c r="J46" s="16"/>
      <c r="K46" s="18">
        <v>21150</v>
      </c>
      <c r="L46" s="18">
        <f t="shared" si="0"/>
        <v>5237819.6000000015</v>
      </c>
      <c r="M46" s="7"/>
    </row>
    <row r="47" spans="2:13" x14ac:dyDescent="0.35">
      <c r="B47" s="5"/>
      <c r="C47" s="14">
        <v>45684</v>
      </c>
      <c r="D47" s="15" t="s">
        <v>56</v>
      </c>
      <c r="E47" s="16"/>
      <c r="F47" s="16"/>
      <c r="G47" s="16"/>
      <c r="H47" s="19" t="s">
        <v>20</v>
      </c>
      <c r="I47" s="17" t="s">
        <v>21</v>
      </c>
      <c r="J47" s="16"/>
      <c r="K47" s="18">
        <v>17535</v>
      </c>
      <c r="L47" s="18">
        <f t="shared" si="0"/>
        <v>5220284.6000000015</v>
      </c>
      <c r="M47" s="7"/>
    </row>
    <row r="48" spans="2:13" x14ac:dyDescent="0.35">
      <c r="B48" s="5"/>
      <c r="C48" s="14">
        <v>45684</v>
      </c>
      <c r="D48" s="15" t="s">
        <v>57</v>
      </c>
      <c r="E48" s="16"/>
      <c r="F48" s="16"/>
      <c r="G48" s="16"/>
      <c r="H48" s="19" t="s">
        <v>20</v>
      </c>
      <c r="I48" s="17" t="s">
        <v>21</v>
      </c>
      <c r="J48" s="16"/>
      <c r="K48" s="18">
        <v>17535</v>
      </c>
      <c r="L48" s="18">
        <f t="shared" si="0"/>
        <v>5202749.6000000015</v>
      </c>
      <c r="M48" s="7"/>
    </row>
    <row r="49" spans="2:13" x14ac:dyDescent="0.35">
      <c r="B49" s="5"/>
      <c r="C49" s="14">
        <v>45684</v>
      </c>
      <c r="D49" s="15" t="s">
        <v>58</v>
      </c>
      <c r="E49" s="16"/>
      <c r="F49" s="16"/>
      <c r="G49" s="16"/>
      <c r="H49" s="19" t="s">
        <v>20</v>
      </c>
      <c r="I49" s="17" t="s">
        <v>21</v>
      </c>
      <c r="J49" s="16"/>
      <c r="K49" s="18">
        <v>17535</v>
      </c>
      <c r="L49" s="18">
        <f t="shared" si="0"/>
        <v>5185214.6000000015</v>
      </c>
      <c r="M49" s="7"/>
    </row>
    <row r="50" spans="2:13" x14ac:dyDescent="0.35">
      <c r="B50" s="5"/>
      <c r="C50" s="14">
        <v>45684</v>
      </c>
      <c r="D50" s="15" t="s">
        <v>59</v>
      </c>
      <c r="E50" s="16"/>
      <c r="F50" s="16"/>
      <c r="G50" s="16"/>
      <c r="H50" s="19" t="s">
        <v>20</v>
      </c>
      <c r="I50" s="17" t="s">
        <v>21</v>
      </c>
      <c r="J50" s="16"/>
      <c r="K50" s="18">
        <v>23677.5</v>
      </c>
      <c r="L50" s="18">
        <f t="shared" si="0"/>
        <v>5161537.1000000015</v>
      </c>
      <c r="M50" s="7"/>
    </row>
    <row r="51" spans="2:13" x14ac:dyDescent="0.35">
      <c r="B51" s="5"/>
      <c r="C51" s="14">
        <v>45684</v>
      </c>
      <c r="D51" s="15" t="s">
        <v>60</v>
      </c>
      <c r="E51" s="16"/>
      <c r="F51" s="16"/>
      <c r="G51" s="16"/>
      <c r="H51" s="19" t="s">
        <v>20</v>
      </c>
      <c r="I51" s="17" t="s">
        <v>21</v>
      </c>
      <c r="J51" s="16"/>
      <c r="K51" s="18">
        <v>8900</v>
      </c>
      <c r="L51" s="18">
        <f t="shared" si="0"/>
        <v>5152637.1000000015</v>
      </c>
      <c r="M51" s="7"/>
    </row>
    <row r="52" spans="2:13" x14ac:dyDescent="0.35">
      <c r="B52" s="5"/>
      <c r="C52" s="14">
        <v>45684</v>
      </c>
      <c r="D52" s="15" t="s">
        <v>61</v>
      </c>
      <c r="E52" s="16"/>
      <c r="F52" s="16"/>
      <c r="G52" s="16"/>
      <c r="H52" s="19" t="s">
        <v>20</v>
      </c>
      <c r="I52" s="17" t="s">
        <v>21</v>
      </c>
      <c r="J52" s="16"/>
      <c r="K52" s="18">
        <v>8900</v>
      </c>
      <c r="L52" s="18">
        <f t="shared" si="0"/>
        <v>5143737.1000000015</v>
      </c>
      <c r="M52" s="7"/>
    </row>
    <row r="53" spans="2:13" x14ac:dyDescent="0.35">
      <c r="B53" s="5"/>
      <c r="C53" s="14">
        <v>45684</v>
      </c>
      <c r="D53" s="15" t="s">
        <v>62</v>
      </c>
      <c r="E53" s="16"/>
      <c r="F53" s="16"/>
      <c r="G53" s="16"/>
      <c r="H53" s="19" t="s">
        <v>20</v>
      </c>
      <c r="I53" s="17" t="s">
        <v>21</v>
      </c>
      <c r="J53" s="16"/>
      <c r="K53" s="18">
        <v>10850</v>
      </c>
      <c r="L53" s="18">
        <f t="shared" si="0"/>
        <v>5132887.1000000015</v>
      </c>
      <c r="M53" s="7"/>
    </row>
    <row r="54" spans="2:13" x14ac:dyDescent="0.35">
      <c r="B54" s="5"/>
      <c r="C54" s="14">
        <v>45684</v>
      </c>
      <c r="D54" s="15" t="s">
        <v>63</v>
      </c>
      <c r="E54" s="16"/>
      <c r="F54" s="16"/>
      <c r="G54" s="16"/>
      <c r="H54" s="19" t="s">
        <v>20</v>
      </c>
      <c r="I54" s="17" t="s">
        <v>21</v>
      </c>
      <c r="J54" s="16"/>
      <c r="K54" s="18">
        <v>17535</v>
      </c>
      <c r="L54" s="18">
        <f t="shared" si="0"/>
        <v>5115352.1000000015</v>
      </c>
      <c r="M54" s="7"/>
    </row>
    <row r="55" spans="2:13" x14ac:dyDescent="0.35">
      <c r="B55" s="5"/>
      <c r="C55" s="14">
        <v>45684</v>
      </c>
      <c r="D55" s="15" t="s">
        <v>64</v>
      </c>
      <c r="E55" s="16"/>
      <c r="F55" s="16"/>
      <c r="G55" s="16"/>
      <c r="H55" s="19" t="s">
        <v>20</v>
      </c>
      <c r="I55" s="17" t="s">
        <v>21</v>
      </c>
      <c r="J55" s="16"/>
      <c r="K55" s="18">
        <v>17535</v>
      </c>
      <c r="L55" s="18">
        <f t="shared" si="0"/>
        <v>5097817.1000000015</v>
      </c>
      <c r="M55" s="7"/>
    </row>
    <row r="56" spans="2:13" x14ac:dyDescent="0.35">
      <c r="B56" s="5"/>
      <c r="C56" s="14">
        <v>45684</v>
      </c>
      <c r="D56" s="15" t="s">
        <v>65</v>
      </c>
      <c r="E56" s="16"/>
      <c r="F56" s="16"/>
      <c r="G56" s="16"/>
      <c r="H56" s="19" t="s">
        <v>20</v>
      </c>
      <c r="I56" s="17" t="s">
        <v>21</v>
      </c>
      <c r="J56" s="16"/>
      <c r="K56" s="18">
        <v>21367.5</v>
      </c>
      <c r="L56" s="18">
        <f t="shared" si="0"/>
        <v>5076449.6000000015</v>
      </c>
      <c r="M56" s="7"/>
    </row>
    <row r="57" spans="2:13" x14ac:dyDescent="0.35">
      <c r="B57" s="5"/>
      <c r="C57" s="14">
        <v>45684</v>
      </c>
      <c r="D57" s="15" t="s">
        <v>66</v>
      </c>
      <c r="E57" s="16"/>
      <c r="F57" s="16"/>
      <c r="G57" s="16"/>
      <c r="H57" s="19" t="s">
        <v>20</v>
      </c>
      <c r="I57" s="17" t="s">
        <v>21</v>
      </c>
      <c r="J57" s="16"/>
      <c r="K57" s="18">
        <v>5600</v>
      </c>
      <c r="L57" s="18">
        <f t="shared" si="0"/>
        <v>5070849.6000000015</v>
      </c>
      <c r="M57" s="7"/>
    </row>
    <row r="58" spans="2:13" x14ac:dyDescent="0.35">
      <c r="B58" s="5"/>
      <c r="C58" s="14">
        <v>45684</v>
      </c>
      <c r="D58" s="15" t="s">
        <v>67</v>
      </c>
      <c r="E58" s="16"/>
      <c r="F58" s="16"/>
      <c r="G58" s="16"/>
      <c r="H58" s="19" t="s">
        <v>20</v>
      </c>
      <c r="I58" s="17" t="s">
        <v>21</v>
      </c>
      <c r="J58" s="16"/>
      <c r="K58" s="18">
        <v>5600</v>
      </c>
      <c r="L58" s="18">
        <f t="shared" si="0"/>
        <v>5065249.6000000015</v>
      </c>
      <c r="M58" s="7"/>
    </row>
    <row r="59" spans="2:13" x14ac:dyDescent="0.35">
      <c r="B59" s="5"/>
      <c r="C59" s="14">
        <v>45684</v>
      </c>
      <c r="D59" s="15" t="s">
        <v>68</v>
      </c>
      <c r="E59" s="16"/>
      <c r="F59" s="16"/>
      <c r="G59" s="16"/>
      <c r="H59" s="19" t="s">
        <v>20</v>
      </c>
      <c r="I59" s="17" t="s">
        <v>21</v>
      </c>
      <c r="J59" s="16"/>
      <c r="K59" s="18">
        <v>6900</v>
      </c>
      <c r="L59" s="18">
        <f t="shared" si="0"/>
        <v>5058349.6000000015</v>
      </c>
      <c r="M59" s="7"/>
    </row>
    <row r="60" spans="2:13" x14ac:dyDescent="0.35">
      <c r="B60" s="5"/>
      <c r="C60" s="14">
        <v>45684</v>
      </c>
      <c r="D60" s="15" t="s">
        <v>69</v>
      </c>
      <c r="E60" s="16"/>
      <c r="F60" s="16"/>
      <c r="G60" s="16"/>
      <c r="H60" s="19" t="s">
        <v>20</v>
      </c>
      <c r="I60" s="17" t="s">
        <v>21</v>
      </c>
      <c r="J60" s="16"/>
      <c r="K60" s="18">
        <v>6900</v>
      </c>
      <c r="L60" s="18">
        <f t="shared" si="0"/>
        <v>5051449.6000000015</v>
      </c>
      <c r="M60" s="7"/>
    </row>
    <row r="61" spans="2:13" x14ac:dyDescent="0.35">
      <c r="B61" s="5"/>
      <c r="C61" s="14">
        <v>45684</v>
      </c>
      <c r="D61" s="15" t="s">
        <v>70</v>
      </c>
      <c r="E61" s="16"/>
      <c r="F61" s="16"/>
      <c r="G61" s="16"/>
      <c r="H61" s="19" t="s">
        <v>20</v>
      </c>
      <c r="I61" s="17" t="s">
        <v>21</v>
      </c>
      <c r="J61" s="16"/>
      <c r="K61" s="18">
        <v>8500</v>
      </c>
      <c r="L61" s="18">
        <f t="shared" si="0"/>
        <v>5042949.6000000015</v>
      </c>
      <c r="M61" s="7"/>
    </row>
    <row r="62" spans="2:13" x14ac:dyDescent="0.35">
      <c r="B62" s="5"/>
      <c r="C62" s="14">
        <v>45684</v>
      </c>
      <c r="D62" s="15" t="s">
        <v>71</v>
      </c>
      <c r="E62" s="16"/>
      <c r="F62" s="16"/>
      <c r="G62" s="16"/>
      <c r="H62" s="19" t="s">
        <v>20</v>
      </c>
      <c r="I62" s="17" t="s">
        <v>21</v>
      </c>
      <c r="J62" s="16"/>
      <c r="K62" s="18">
        <v>7700</v>
      </c>
      <c r="L62" s="18">
        <f t="shared" si="0"/>
        <v>5035249.6000000015</v>
      </c>
      <c r="M62" s="7"/>
    </row>
    <row r="63" spans="2:13" x14ac:dyDescent="0.35">
      <c r="B63" s="5"/>
      <c r="C63" s="14">
        <v>45684</v>
      </c>
      <c r="D63" s="15" t="s">
        <v>72</v>
      </c>
      <c r="E63" s="16"/>
      <c r="F63" s="16"/>
      <c r="G63" s="16"/>
      <c r="H63" s="19" t="s">
        <v>20</v>
      </c>
      <c r="I63" s="17" t="s">
        <v>21</v>
      </c>
      <c r="J63" s="16"/>
      <c r="K63" s="18">
        <v>7700</v>
      </c>
      <c r="L63" s="18">
        <f t="shared" si="0"/>
        <v>5027549.6000000015</v>
      </c>
      <c r="M63" s="7"/>
    </row>
    <row r="64" spans="2:13" x14ac:dyDescent="0.35">
      <c r="B64" s="5"/>
      <c r="C64" s="14">
        <v>45684</v>
      </c>
      <c r="D64" s="15" t="s">
        <v>73</v>
      </c>
      <c r="E64" s="16"/>
      <c r="F64" s="16"/>
      <c r="G64" s="16"/>
      <c r="H64" s="19" t="s">
        <v>20</v>
      </c>
      <c r="I64" s="17" t="s">
        <v>21</v>
      </c>
      <c r="J64" s="16"/>
      <c r="K64" s="18">
        <v>49650</v>
      </c>
      <c r="L64" s="18">
        <f t="shared" si="0"/>
        <v>4977899.6000000015</v>
      </c>
      <c r="M64" s="7"/>
    </row>
    <row r="65" spans="2:15" x14ac:dyDescent="0.35">
      <c r="B65" s="5"/>
      <c r="C65" s="14">
        <v>45685</v>
      </c>
      <c r="D65" s="15" t="s">
        <v>74</v>
      </c>
      <c r="E65" s="16"/>
      <c r="F65" s="16"/>
      <c r="G65" s="16"/>
      <c r="H65" s="19" t="s">
        <v>20</v>
      </c>
      <c r="I65" s="17" t="s">
        <v>75</v>
      </c>
      <c r="J65" s="16"/>
      <c r="K65" s="18">
        <v>233035</v>
      </c>
      <c r="L65" s="18">
        <f t="shared" si="0"/>
        <v>4744864.6000000015</v>
      </c>
      <c r="M65" s="7"/>
    </row>
    <row r="66" spans="2:15" x14ac:dyDescent="0.35">
      <c r="B66" s="5"/>
      <c r="C66" s="14">
        <v>45685</v>
      </c>
      <c r="D66" s="15" t="s">
        <v>76</v>
      </c>
      <c r="E66" s="16"/>
      <c r="F66" s="16"/>
      <c r="G66" s="16"/>
      <c r="H66" s="19" t="s">
        <v>20</v>
      </c>
      <c r="I66" s="17" t="s">
        <v>21</v>
      </c>
      <c r="J66" s="16"/>
      <c r="K66" s="18">
        <v>32800</v>
      </c>
      <c r="L66" s="18">
        <f t="shared" si="0"/>
        <v>4712064.6000000015</v>
      </c>
      <c r="M66" s="7"/>
    </row>
    <row r="67" spans="2:15" x14ac:dyDescent="0.35">
      <c r="B67" s="5"/>
      <c r="C67" s="14">
        <v>45685</v>
      </c>
      <c r="D67" s="15" t="s">
        <v>77</v>
      </c>
      <c r="E67" s="16"/>
      <c r="F67" s="16"/>
      <c r="G67" s="16"/>
      <c r="H67" s="19" t="s">
        <v>20</v>
      </c>
      <c r="I67" s="17" t="s">
        <v>21</v>
      </c>
      <c r="J67" s="16"/>
      <c r="K67" s="18">
        <v>18165</v>
      </c>
      <c r="L67" s="18">
        <f t="shared" si="0"/>
        <v>4693899.6000000015</v>
      </c>
      <c r="M67" s="7"/>
    </row>
    <row r="68" spans="2:15" x14ac:dyDescent="0.35">
      <c r="B68" s="5"/>
      <c r="C68" s="14">
        <v>45685</v>
      </c>
      <c r="D68" s="15" t="s">
        <v>78</v>
      </c>
      <c r="E68" s="16"/>
      <c r="F68" s="16"/>
      <c r="G68" s="16"/>
      <c r="H68" s="19" t="s">
        <v>20</v>
      </c>
      <c r="I68" s="17" t="s">
        <v>21</v>
      </c>
      <c r="J68" s="16"/>
      <c r="K68" s="18">
        <v>18165</v>
      </c>
      <c r="L68" s="18">
        <f t="shared" si="0"/>
        <v>4675734.6000000015</v>
      </c>
      <c r="M68" s="7"/>
    </row>
    <row r="69" spans="2:15" x14ac:dyDescent="0.35">
      <c r="B69" s="5"/>
      <c r="C69" s="14">
        <v>45685</v>
      </c>
      <c r="D69" s="15" t="s">
        <v>79</v>
      </c>
      <c r="E69" s="16"/>
      <c r="F69" s="16"/>
      <c r="G69" s="16"/>
      <c r="H69" s="19" t="s">
        <v>20</v>
      </c>
      <c r="I69" s="17" t="s">
        <v>21</v>
      </c>
      <c r="J69" s="16"/>
      <c r="K69" s="18">
        <v>18165</v>
      </c>
      <c r="L69" s="18">
        <f t="shared" si="0"/>
        <v>4657569.6000000015</v>
      </c>
      <c r="M69" s="7"/>
    </row>
    <row r="70" spans="2:15" x14ac:dyDescent="0.35">
      <c r="B70" s="5"/>
      <c r="C70" s="14">
        <v>45685</v>
      </c>
      <c r="D70" s="15" t="s">
        <v>80</v>
      </c>
      <c r="E70" s="16"/>
      <c r="F70" s="16"/>
      <c r="G70" s="16"/>
      <c r="H70" s="19" t="s">
        <v>20</v>
      </c>
      <c r="I70" s="17" t="s">
        <v>21</v>
      </c>
      <c r="J70" s="16"/>
      <c r="K70" s="18">
        <v>24622.5</v>
      </c>
      <c r="L70" s="18">
        <f t="shared" si="0"/>
        <v>4632947.1000000015</v>
      </c>
      <c r="M70" s="7"/>
    </row>
    <row r="71" spans="2:15" ht="18.75" customHeight="1" x14ac:dyDescent="0.35">
      <c r="B71" s="5"/>
      <c r="C71" s="14">
        <v>45688</v>
      </c>
      <c r="D71" s="15" t="s">
        <v>81</v>
      </c>
      <c r="E71" s="16"/>
      <c r="F71" s="16"/>
      <c r="G71" s="16"/>
      <c r="H71" s="17" t="s">
        <v>82</v>
      </c>
      <c r="I71" s="17" t="s">
        <v>83</v>
      </c>
      <c r="J71" s="16"/>
      <c r="K71" s="18">
        <v>175</v>
      </c>
      <c r="L71" s="18">
        <f t="shared" si="0"/>
        <v>4632772.1000000015</v>
      </c>
      <c r="M71" s="7"/>
    </row>
    <row r="72" spans="2:15" x14ac:dyDescent="0.35">
      <c r="B72" s="5"/>
      <c r="C72" s="16"/>
      <c r="D72" s="16"/>
      <c r="E72" s="16"/>
      <c r="F72" s="16"/>
      <c r="G72" s="16"/>
      <c r="H72" s="16"/>
      <c r="I72" s="16"/>
      <c r="J72" s="16"/>
      <c r="K72" s="16"/>
      <c r="L72" s="18">
        <f t="shared" si="0"/>
        <v>4632772.1000000015</v>
      </c>
      <c r="M72" s="7"/>
      <c r="O72" s="20">
        <f>+L72-4632772.1</f>
        <v>0</v>
      </c>
    </row>
    <row r="73" spans="2:15" x14ac:dyDescent="0.35">
      <c r="B73" s="5"/>
      <c r="J73" s="2"/>
      <c r="K73" s="2"/>
      <c r="L73" s="21"/>
      <c r="M73" s="7"/>
    </row>
    <row r="74" spans="2:15" ht="18.75" thickBot="1" x14ac:dyDescent="0.4">
      <c r="B74" s="5"/>
      <c r="I74" s="22" t="s">
        <v>84</v>
      </c>
      <c r="J74" s="23">
        <f>+SUM(J11:J72)</f>
        <v>0</v>
      </c>
      <c r="K74" s="23">
        <f>+SUM(K11:K72)</f>
        <v>794850.23</v>
      </c>
      <c r="L74" s="23">
        <f>+L72</f>
        <v>4632772.1000000015</v>
      </c>
      <c r="M74" s="7"/>
    </row>
    <row r="75" spans="2:15" ht="18.75" thickTop="1" x14ac:dyDescent="0.35">
      <c r="B75" s="5"/>
      <c r="M75" s="7"/>
    </row>
    <row r="76" spans="2:15" x14ac:dyDescent="0.35">
      <c r="B76" s="5"/>
      <c r="M76" s="7"/>
    </row>
    <row r="77" spans="2:15" x14ac:dyDescent="0.35">
      <c r="B77" s="5"/>
      <c r="M77" s="7"/>
    </row>
    <row r="78" spans="2:15" x14ac:dyDescent="0.35">
      <c r="B78" s="5"/>
      <c r="M78" s="7"/>
    </row>
    <row r="79" spans="2:15" x14ac:dyDescent="0.35">
      <c r="B79" s="5"/>
      <c r="C79" s="24" t="s">
        <v>85</v>
      </c>
      <c r="D79" s="24"/>
      <c r="E79" s="24"/>
      <c r="H79" s="25" t="s">
        <v>86</v>
      </c>
      <c r="J79" s="24" t="s">
        <v>86</v>
      </c>
      <c r="K79" s="24"/>
      <c r="M79" s="7"/>
    </row>
    <row r="80" spans="2:15" x14ac:dyDescent="0.35">
      <c r="B80" s="5"/>
      <c r="C80" s="26" t="s">
        <v>87</v>
      </c>
      <c r="D80" s="26"/>
      <c r="E80" s="26"/>
      <c r="H80" s="27" t="s">
        <v>88</v>
      </c>
      <c r="J80" s="26" t="s">
        <v>89</v>
      </c>
      <c r="K80" s="26"/>
      <c r="M80" s="7"/>
    </row>
    <row r="81" spans="2:13" x14ac:dyDescent="0.35">
      <c r="B81" s="5"/>
      <c r="C81" s="6" t="s">
        <v>90</v>
      </c>
      <c r="D81" s="6"/>
      <c r="E81" s="6"/>
      <c r="H81" s="28" t="s">
        <v>91</v>
      </c>
      <c r="J81" s="6" t="s">
        <v>92</v>
      </c>
      <c r="K81" s="6"/>
      <c r="M81" s="7"/>
    </row>
    <row r="82" spans="2:13" x14ac:dyDescent="0.35">
      <c r="B82" s="29"/>
      <c r="C82" s="30"/>
      <c r="D82" s="30"/>
      <c r="E82" s="30"/>
      <c r="F82" s="30"/>
      <c r="G82" s="30"/>
      <c r="H82" s="30"/>
      <c r="I82" s="30"/>
      <c r="J82" s="30"/>
      <c r="K82" s="30"/>
      <c r="L82" s="30"/>
      <c r="M82" s="31"/>
    </row>
    <row r="84" spans="2:13" x14ac:dyDescent="0.35">
      <c r="B84" s="1"/>
      <c r="C84" s="2"/>
      <c r="D84" s="2"/>
      <c r="E84" s="2"/>
      <c r="F84" s="2"/>
      <c r="G84" s="2"/>
      <c r="H84" s="2"/>
      <c r="I84" s="2"/>
      <c r="J84" s="2"/>
      <c r="K84" s="2"/>
      <c r="L84" s="2"/>
      <c r="M84" s="3"/>
    </row>
    <row r="85" spans="2:13" x14ac:dyDescent="0.35">
      <c r="B85" s="5"/>
      <c r="C85" s="6" t="s">
        <v>0</v>
      </c>
      <c r="D85" s="6"/>
      <c r="E85" s="6"/>
      <c r="F85" s="6"/>
      <c r="G85" s="6"/>
      <c r="H85" s="6"/>
      <c r="I85" s="6"/>
      <c r="J85" s="6"/>
      <c r="K85" s="6"/>
      <c r="L85" s="6"/>
      <c r="M85" s="7"/>
    </row>
    <row r="86" spans="2:13" x14ac:dyDescent="0.35">
      <c r="B86" s="5"/>
      <c r="C86" s="6" t="s">
        <v>1</v>
      </c>
      <c r="D86" s="6"/>
      <c r="E86" s="6"/>
      <c r="F86" s="6"/>
      <c r="G86" s="6"/>
      <c r="H86" s="6"/>
      <c r="I86" s="6"/>
      <c r="J86" s="6"/>
      <c r="K86" s="6"/>
      <c r="L86" s="6"/>
      <c r="M86" s="7"/>
    </row>
    <row r="87" spans="2:13" x14ac:dyDescent="0.35">
      <c r="B87" s="5"/>
      <c r="C87" s="6" t="s">
        <v>2</v>
      </c>
      <c r="D87" s="6"/>
      <c r="E87" s="6"/>
      <c r="F87" s="6"/>
      <c r="G87" s="6"/>
      <c r="H87" s="6"/>
      <c r="I87" s="6"/>
      <c r="J87" s="6"/>
      <c r="K87" s="6"/>
      <c r="L87" s="6"/>
      <c r="M87" s="7"/>
    </row>
    <row r="88" spans="2:13" x14ac:dyDescent="0.35">
      <c r="B88" s="5"/>
      <c r="C88" s="6" t="s">
        <v>93</v>
      </c>
      <c r="D88" s="6"/>
      <c r="E88" s="6"/>
      <c r="F88" s="6"/>
      <c r="G88" s="6"/>
      <c r="H88" s="6"/>
      <c r="I88" s="6"/>
      <c r="J88" s="6"/>
      <c r="K88" s="6"/>
      <c r="L88" s="6"/>
      <c r="M88" s="7"/>
    </row>
    <row r="89" spans="2:13" x14ac:dyDescent="0.35">
      <c r="B89" s="5"/>
      <c r="C89" s="8">
        <f>+C7</f>
        <v>45688</v>
      </c>
      <c r="D89" s="8"/>
      <c r="E89" s="8"/>
      <c r="F89" s="8"/>
      <c r="G89" s="8"/>
      <c r="H89" s="8"/>
      <c r="I89" s="8"/>
      <c r="J89" s="8"/>
      <c r="K89" s="8"/>
      <c r="L89" s="8"/>
      <c r="M89" s="7"/>
    </row>
    <row r="90" spans="2:13" x14ac:dyDescent="0.35">
      <c r="B90" s="5"/>
      <c r="M90" s="7"/>
    </row>
    <row r="91" spans="2:13" ht="54" x14ac:dyDescent="0.35">
      <c r="B91" s="5"/>
      <c r="C91" s="9" t="s">
        <v>4</v>
      </c>
      <c r="D91" s="9" t="s">
        <v>5</v>
      </c>
      <c r="E91" s="9" t="s">
        <v>94</v>
      </c>
      <c r="F91" s="10" t="s">
        <v>7</v>
      </c>
      <c r="G91" s="10" t="s">
        <v>8</v>
      </c>
      <c r="H91" s="9" t="s">
        <v>9</v>
      </c>
      <c r="I91" s="9" t="s">
        <v>10</v>
      </c>
      <c r="J91" s="11" t="s">
        <v>11</v>
      </c>
      <c r="K91" s="11" t="s">
        <v>12</v>
      </c>
      <c r="L91" s="9" t="s">
        <v>13</v>
      </c>
      <c r="M91" s="7"/>
    </row>
    <row r="92" spans="2:13" x14ac:dyDescent="0.35">
      <c r="B92" s="5"/>
      <c r="K92" s="12" t="s">
        <v>14</v>
      </c>
      <c r="L92" s="13">
        <v>0</v>
      </c>
      <c r="M92" s="7"/>
    </row>
    <row r="93" spans="2:13" ht="36" x14ac:dyDescent="0.35">
      <c r="B93" s="5"/>
      <c r="C93" s="32">
        <v>45660</v>
      </c>
      <c r="D93" s="16"/>
      <c r="E93" s="16"/>
      <c r="F93" s="16" t="s">
        <v>95</v>
      </c>
      <c r="G93" s="16"/>
      <c r="H93" s="33" t="s">
        <v>96</v>
      </c>
      <c r="I93" s="16" t="s">
        <v>97</v>
      </c>
      <c r="J93" s="18">
        <v>2572835.163528</v>
      </c>
      <c r="K93" s="16"/>
      <c r="L93" s="18">
        <f>+L92+J93-K93</f>
        <v>2572835.163528</v>
      </c>
      <c r="M93" s="7"/>
    </row>
    <row r="94" spans="2:13" ht="36" x14ac:dyDescent="0.35">
      <c r="B94" s="5"/>
      <c r="C94" s="32">
        <v>45670</v>
      </c>
      <c r="D94" s="16"/>
      <c r="E94" s="16"/>
      <c r="F94" s="16" t="s">
        <v>98</v>
      </c>
      <c r="G94" s="16"/>
      <c r="H94" s="33" t="s">
        <v>96</v>
      </c>
      <c r="I94" s="16" t="s">
        <v>99</v>
      </c>
      <c r="J94" s="18">
        <v>134612668.848066</v>
      </c>
      <c r="K94" s="16"/>
      <c r="L94" s="18">
        <f>+L93+J94-K94</f>
        <v>137185504.011594</v>
      </c>
      <c r="M94" s="7"/>
    </row>
    <row r="95" spans="2:13" ht="36" x14ac:dyDescent="0.35">
      <c r="B95" s="5"/>
      <c r="C95" s="32">
        <v>45671</v>
      </c>
      <c r="D95" s="16"/>
      <c r="E95" s="16"/>
      <c r="F95" s="16" t="s">
        <v>100</v>
      </c>
      <c r="G95" s="16"/>
      <c r="H95" s="33" t="s">
        <v>96</v>
      </c>
      <c r="I95" s="16" t="s">
        <v>101</v>
      </c>
      <c r="J95" s="18">
        <v>2899382.9027100001</v>
      </c>
      <c r="K95" s="16"/>
      <c r="L95" s="18">
        <f t="shared" ref="L95:L117" si="1">+L94+J95-K95</f>
        <v>140084886.91430399</v>
      </c>
      <c r="M95" s="7"/>
    </row>
    <row r="96" spans="2:13" ht="54" x14ac:dyDescent="0.35">
      <c r="B96" s="5"/>
      <c r="C96" s="16" t="s">
        <v>102</v>
      </c>
      <c r="D96" s="16"/>
      <c r="E96" s="16" t="s">
        <v>103</v>
      </c>
      <c r="F96" s="16" t="s">
        <v>104</v>
      </c>
      <c r="G96" s="16"/>
      <c r="H96" s="33" t="s">
        <v>105</v>
      </c>
      <c r="I96" s="33" t="s">
        <v>106</v>
      </c>
      <c r="J96" s="16"/>
      <c r="K96" s="18">
        <v>300000</v>
      </c>
      <c r="L96" s="18">
        <f t="shared" si="1"/>
        <v>139784886.91430399</v>
      </c>
      <c r="M96" s="7"/>
    </row>
    <row r="97" spans="2:13" ht="36" x14ac:dyDescent="0.35">
      <c r="B97" s="5"/>
      <c r="C97" s="16" t="s">
        <v>102</v>
      </c>
      <c r="D97" s="16"/>
      <c r="E97" s="16" t="s">
        <v>107</v>
      </c>
      <c r="F97" s="16" t="s">
        <v>108</v>
      </c>
      <c r="G97" s="16"/>
      <c r="H97" s="33" t="s">
        <v>109</v>
      </c>
      <c r="I97" s="33" t="s">
        <v>110</v>
      </c>
      <c r="J97" s="16"/>
      <c r="K97" s="18">
        <v>1771491.91</v>
      </c>
      <c r="L97" s="18">
        <f t="shared" si="1"/>
        <v>138013395.00430399</v>
      </c>
      <c r="M97" s="7"/>
    </row>
    <row r="98" spans="2:13" ht="54" x14ac:dyDescent="0.35">
      <c r="B98" s="5"/>
      <c r="C98" s="16" t="s">
        <v>102</v>
      </c>
      <c r="D98" s="16"/>
      <c r="E98" s="16" t="s">
        <v>111</v>
      </c>
      <c r="F98" s="16" t="s">
        <v>112</v>
      </c>
      <c r="G98" s="16"/>
      <c r="H98" s="33" t="s">
        <v>113</v>
      </c>
      <c r="I98" s="33" t="s">
        <v>114</v>
      </c>
      <c r="J98" s="16"/>
      <c r="K98" s="18">
        <v>134874</v>
      </c>
      <c r="L98" s="18">
        <f t="shared" si="1"/>
        <v>137878521.00430399</v>
      </c>
      <c r="M98" s="7"/>
    </row>
    <row r="99" spans="2:13" ht="36" x14ac:dyDescent="0.35">
      <c r="B99" s="5"/>
      <c r="C99" s="16" t="s">
        <v>115</v>
      </c>
      <c r="D99" s="16"/>
      <c r="E99" s="16" t="s">
        <v>116</v>
      </c>
      <c r="F99" s="16" t="s">
        <v>112</v>
      </c>
      <c r="G99" s="16"/>
      <c r="H99" s="33" t="s">
        <v>113</v>
      </c>
      <c r="I99" s="33" t="s">
        <v>117</v>
      </c>
      <c r="J99" s="16"/>
      <c r="K99" s="18">
        <v>50622</v>
      </c>
      <c r="L99" s="18">
        <f t="shared" si="1"/>
        <v>137827899.00430399</v>
      </c>
      <c r="M99" s="7"/>
    </row>
    <row r="100" spans="2:13" ht="36" x14ac:dyDescent="0.35">
      <c r="B100" s="5"/>
      <c r="C100" s="16" t="s">
        <v>115</v>
      </c>
      <c r="D100" s="16"/>
      <c r="E100" s="16" t="s">
        <v>118</v>
      </c>
      <c r="F100" s="33" t="s">
        <v>119</v>
      </c>
      <c r="G100" s="16"/>
      <c r="H100" s="33" t="s">
        <v>96</v>
      </c>
      <c r="I100" s="16" t="s">
        <v>120</v>
      </c>
      <c r="J100" s="16"/>
      <c r="K100" s="18">
        <v>4884524.28</v>
      </c>
      <c r="L100" s="18">
        <f t="shared" si="1"/>
        <v>132943374.72430399</v>
      </c>
      <c r="M100" s="7"/>
    </row>
    <row r="101" spans="2:13" ht="36" x14ac:dyDescent="0.35">
      <c r="B101" s="5"/>
      <c r="C101" s="16" t="s">
        <v>115</v>
      </c>
      <c r="D101" s="16"/>
      <c r="E101" s="16" t="s">
        <v>121</v>
      </c>
      <c r="F101" s="33" t="s">
        <v>122</v>
      </c>
      <c r="G101" s="16"/>
      <c r="H101" s="33" t="s">
        <v>96</v>
      </c>
      <c r="I101" s="16" t="s">
        <v>123</v>
      </c>
      <c r="J101" s="16"/>
      <c r="K101" s="18">
        <v>98067.83</v>
      </c>
      <c r="L101" s="18">
        <f t="shared" si="1"/>
        <v>132845306.89430399</v>
      </c>
      <c r="M101" s="7"/>
    </row>
    <row r="102" spans="2:13" ht="54" x14ac:dyDescent="0.35">
      <c r="B102" s="5"/>
      <c r="C102" s="16" t="s">
        <v>115</v>
      </c>
      <c r="D102" s="16"/>
      <c r="E102" s="16" t="s">
        <v>124</v>
      </c>
      <c r="F102" s="16" t="s">
        <v>125</v>
      </c>
      <c r="G102" s="16"/>
      <c r="H102" s="33" t="s">
        <v>126</v>
      </c>
      <c r="I102" s="33" t="s">
        <v>127</v>
      </c>
      <c r="J102" s="16"/>
      <c r="K102" s="18">
        <v>43107.59</v>
      </c>
      <c r="L102" s="18">
        <f t="shared" si="1"/>
        <v>132802199.30430399</v>
      </c>
      <c r="M102" s="7"/>
    </row>
    <row r="103" spans="2:13" ht="36" x14ac:dyDescent="0.35">
      <c r="B103" s="5"/>
      <c r="C103" s="16" t="s">
        <v>115</v>
      </c>
      <c r="D103" s="16"/>
      <c r="E103" s="16" t="s">
        <v>128</v>
      </c>
      <c r="F103" s="16" t="s">
        <v>104</v>
      </c>
      <c r="G103" s="16"/>
      <c r="H103" s="33" t="s">
        <v>129</v>
      </c>
      <c r="I103" s="33" t="s">
        <v>130</v>
      </c>
      <c r="J103" s="16"/>
      <c r="K103" s="18">
        <v>406408.2</v>
      </c>
      <c r="L103" s="18">
        <f t="shared" si="1"/>
        <v>132395791.10430399</v>
      </c>
      <c r="M103" s="7"/>
    </row>
    <row r="104" spans="2:13" ht="36" x14ac:dyDescent="0.35">
      <c r="B104" s="5"/>
      <c r="C104" s="16" t="s">
        <v>131</v>
      </c>
      <c r="D104" s="16"/>
      <c r="E104" s="16" t="s">
        <v>132</v>
      </c>
      <c r="F104" s="16" t="s">
        <v>133</v>
      </c>
      <c r="G104" s="16"/>
      <c r="H104" s="33" t="s">
        <v>96</v>
      </c>
      <c r="I104" s="33" t="s">
        <v>134</v>
      </c>
      <c r="J104" s="16"/>
      <c r="K104" s="18">
        <v>40000</v>
      </c>
      <c r="L104" s="18">
        <f t="shared" si="1"/>
        <v>132355791.10430399</v>
      </c>
      <c r="M104" s="7"/>
    </row>
    <row r="105" spans="2:13" ht="36" x14ac:dyDescent="0.35">
      <c r="B105" s="5"/>
      <c r="C105" s="16" t="s">
        <v>131</v>
      </c>
      <c r="D105" s="16"/>
      <c r="E105" s="16" t="s">
        <v>135</v>
      </c>
      <c r="F105" s="33" t="s">
        <v>136</v>
      </c>
      <c r="G105" s="16"/>
      <c r="H105" s="33" t="s">
        <v>96</v>
      </c>
      <c r="I105" s="33" t="s">
        <v>137</v>
      </c>
      <c r="J105" s="16"/>
      <c r="K105" s="18">
        <v>5598852.5999999996</v>
      </c>
      <c r="L105" s="18">
        <f t="shared" si="1"/>
        <v>126756938.50430399</v>
      </c>
      <c r="M105" s="7"/>
    </row>
    <row r="106" spans="2:13" ht="36" x14ac:dyDescent="0.35">
      <c r="B106" s="5"/>
      <c r="C106" s="16" t="s">
        <v>138</v>
      </c>
      <c r="D106" s="16"/>
      <c r="E106" s="16" t="s">
        <v>139</v>
      </c>
      <c r="F106" s="33" t="s">
        <v>140</v>
      </c>
      <c r="G106" s="16"/>
      <c r="H106" s="33" t="s">
        <v>96</v>
      </c>
      <c r="I106" s="33" t="s">
        <v>141</v>
      </c>
      <c r="J106" s="16"/>
      <c r="K106" s="18">
        <v>39266.6</v>
      </c>
      <c r="L106" s="18">
        <f t="shared" si="1"/>
        <v>126717671.904304</v>
      </c>
      <c r="M106" s="7"/>
    </row>
    <row r="107" spans="2:13" ht="38.25" customHeight="1" x14ac:dyDescent="0.35">
      <c r="B107" s="5"/>
      <c r="C107" s="32">
        <v>45674</v>
      </c>
      <c r="D107" s="16"/>
      <c r="E107" s="16"/>
      <c r="F107" s="16" t="s">
        <v>142</v>
      </c>
      <c r="G107" s="16"/>
      <c r="H107" s="33" t="s">
        <v>96</v>
      </c>
      <c r="I107" s="33" t="s">
        <v>143</v>
      </c>
      <c r="J107" s="18">
        <v>2973065.1216750001</v>
      </c>
      <c r="K107" s="18"/>
      <c r="L107" s="18">
        <f t="shared" si="1"/>
        <v>129690737.025979</v>
      </c>
      <c r="M107" s="7"/>
    </row>
    <row r="108" spans="2:13" ht="36" x14ac:dyDescent="0.35">
      <c r="B108" s="5"/>
      <c r="C108" s="32">
        <v>45677</v>
      </c>
      <c r="D108" s="16"/>
      <c r="E108" s="16"/>
      <c r="F108" s="16" t="s">
        <v>144</v>
      </c>
      <c r="G108" s="16"/>
      <c r="H108" s="33" t="s">
        <v>96</v>
      </c>
      <c r="I108" s="33" t="s">
        <v>145</v>
      </c>
      <c r="J108" s="18">
        <v>2976675.1424409999</v>
      </c>
      <c r="K108" s="18"/>
      <c r="L108" s="18">
        <f t="shared" si="1"/>
        <v>132667412.16842</v>
      </c>
      <c r="M108" s="7"/>
    </row>
    <row r="109" spans="2:13" ht="36" x14ac:dyDescent="0.35">
      <c r="B109" s="5"/>
      <c r="C109" s="32">
        <v>45677</v>
      </c>
      <c r="D109" s="16"/>
      <c r="E109" s="16"/>
      <c r="F109" s="16" t="s">
        <v>146</v>
      </c>
      <c r="G109" s="16"/>
      <c r="H109" s="33" t="s">
        <v>96</v>
      </c>
      <c r="I109" s="33" t="s">
        <v>147</v>
      </c>
      <c r="J109" s="18">
        <v>176011142.79126698</v>
      </c>
      <c r="K109" s="18"/>
      <c r="L109" s="18">
        <f t="shared" si="1"/>
        <v>308678554.95968699</v>
      </c>
      <c r="M109" s="7"/>
    </row>
    <row r="110" spans="2:13" ht="36" x14ac:dyDescent="0.35">
      <c r="B110" s="5"/>
      <c r="C110" s="32">
        <v>45680</v>
      </c>
      <c r="D110" s="16"/>
      <c r="E110" s="34">
        <v>60</v>
      </c>
      <c r="F110" s="16" t="s">
        <v>148</v>
      </c>
      <c r="G110" s="16"/>
      <c r="H110" s="33" t="s">
        <v>96</v>
      </c>
      <c r="I110" s="16" t="s">
        <v>149</v>
      </c>
      <c r="J110" s="16"/>
      <c r="K110" s="35">
        <v>257210.21</v>
      </c>
      <c r="L110" s="18">
        <f t="shared" si="1"/>
        <v>308421344.74968702</v>
      </c>
      <c r="M110" s="7"/>
    </row>
    <row r="111" spans="2:13" ht="36" x14ac:dyDescent="0.35">
      <c r="B111" s="5"/>
      <c r="C111" s="32">
        <v>45681</v>
      </c>
      <c r="D111" s="16"/>
      <c r="E111" s="34">
        <v>62</v>
      </c>
      <c r="F111" s="16" t="s">
        <v>150</v>
      </c>
      <c r="G111" s="16"/>
      <c r="H111" s="33" t="s">
        <v>151</v>
      </c>
      <c r="I111" s="33" t="s">
        <v>152</v>
      </c>
      <c r="J111" s="16"/>
      <c r="K111" s="35">
        <v>7300</v>
      </c>
      <c r="L111" s="18">
        <f t="shared" si="1"/>
        <v>308414044.74968702</v>
      </c>
      <c r="M111" s="7"/>
    </row>
    <row r="112" spans="2:13" ht="36" x14ac:dyDescent="0.35">
      <c r="B112" s="5"/>
      <c r="C112" s="32">
        <v>45687</v>
      </c>
      <c r="D112" s="16"/>
      <c r="E112" s="34">
        <v>82</v>
      </c>
      <c r="F112" s="16" t="s">
        <v>153</v>
      </c>
      <c r="G112" s="16"/>
      <c r="H112" s="16" t="s">
        <v>154</v>
      </c>
      <c r="I112" s="33" t="s">
        <v>155</v>
      </c>
      <c r="J112" s="16"/>
      <c r="K112" s="35">
        <v>181927.61</v>
      </c>
      <c r="L112" s="18">
        <f t="shared" si="1"/>
        <v>308232117.139687</v>
      </c>
      <c r="M112" s="7"/>
    </row>
    <row r="113" spans="2:13" ht="36.75" customHeight="1" x14ac:dyDescent="0.35">
      <c r="B113" s="5"/>
      <c r="C113" s="32">
        <v>45687</v>
      </c>
      <c r="D113" s="16"/>
      <c r="E113" s="34">
        <v>86</v>
      </c>
      <c r="F113" s="16" t="s">
        <v>156</v>
      </c>
      <c r="G113" s="16"/>
      <c r="H113" s="16" t="s">
        <v>157</v>
      </c>
      <c r="I113" s="33" t="s">
        <v>158</v>
      </c>
      <c r="J113" s="16"/>
      <c r="K113" s="35">
        <v>162945</v>
      </c>
      <c r="L113" s="18">
        <f t="shared" si="1"/>
        <v>308069172.139687</v>
      </c>
      <c r="M113" s="7"/>
    </row>
    <row r="114" spans="2:13" ht="36" x14ac:dyDescent="0.35">
      <c r="B114" s="5"/>
      <c r="C114" s="32">
        <v>45687</v>
      </c>
      <c r="D114" s="16"/>
      <c r="E114" s="34">
        <v>88</v>
      </c>
      <c r="F114" s="16" t="s">
        <v>159</v>
      </c>
      <c r="G114" s="16"/>
      <c r="H114" s="16" t="s">
        <v>160</v>
      </c>
      <c r="I114" s="33" t="s">
        <v>161</v>
      </c>
      <c r="J114" s="16"/>
      <c r="K114" s="35">
        <v>20060</v>
      </c>
      <c r="L114" s="18">
        <f t="shared" si="1"/>
        <v>308049112.139687</v>
      </c>
      <c r="M114" s="7"/>
    </row>
    <row r="115" spans="2:13" ht="78.75" customHeight="1" x14ac:dyDescent="0.35">
      <c r="B115" s="5"/>
      <c r="C115" s="32">
        <v>45688</v>
      </c>
      <c r="D115" s="16"/>
      <c r="E115" s="34">
        <v>98</v>
      </c>
      <c r="F115" s="16" t="s">
        <v>162</v>
      </c>
      <c r="G115" s="16"/>
      <c r="H115" s="16" t="s">
        <v>163</v>
      </c>
      <c r="I115" s="33" t="s">
        <v>164</v>
      </c>
      <c r="J115" s="16"/>
      <c r="K115" s="35">
        <v>230581.44</v>
      </c>
      <c r="L115" s="18">
        <f t="shared" si="1"/>
        <v>307818530.699687</v>
      </c>
      <c r="M115" s="7"/>
    </row>
    <row r="116" spans="2:13" ht="38.25" customHeight="1" x14ac:dyDescent="0.35">
      <c r="B116" s="5"/>
      <c r="C116" s="32">
        <v>45688</v>
      </c>
      <c r="D116" s="16"/>
      <c r="E116" s="16"/>
      <c r="F116" s="16" t="s">
        <v>165</v>
      </c>
      <c r="G116" s="16"/>
      <c r="H116" s="33" t="s">
        <v>96</v>
      </c>
      <c r="I116" s="33" t="s">
        <v>166</v>
      </c>
      <c r="J116" s="18">
        <v>3084069.664417</v>
      </c>
      <c r="K116" s="18"/>
      <c r="L116" s="18">
        <f t="shared" si="1"/>
        <v>310902600.36410403</v>
      </c>
      <c r="M116" s="7"/>
    </row>
    <row r="117" spans="2:13" ht="34.5" customHeight="1" x14ac:dyDescent="0.35">
      <c r="B117" s="5"/>
      <c r="C117" s="32"/>
      <c r="D117" s="16"/>
      <c r="E117" s="16"/>
      <c r="F117" s="16"/>
      <c r="G117" s="16"/>
      <c r="H117" s="33"/>
      <c r="I117" s="33"/>
      <c r="J117" s="18"/>
      <c r="K117" s="18"/>
      <c r="L117" s="18">
        <f t="shared" si="1"/>
        <v>310902600.36410403</v>
      </c>
      <c r="M117" s="7"/>
    </row>
    <row r="118" spans="2:13" x14ac:dyDescent="0.35">
      <c r="B118" s="5"/>
      <c r="J118" s="2"/>
      <c r="K118" s="2"/>
      <c r="L118" s="21"/>
      <c r="M118" s="7"/>
    </row>
    <row r="119" spans="2:13" ht="31.5" customHeight="1" thickBot="1" x14ac:dyDescent="0.4">
      <c r="B119" s="5"/>
      <c r="I119" s="22" t="s">
        <v>84</v>
      </c>
      <c r="J119" s="23">
        <f>+SUM(J93:J117)</f>
        <v>325129839.63410401</v>
      </c>
      <c r="K119" s="23">
        <f>+SUM(K93:K117)</f>
        <v>14227239.27</v>
      </c>
      <c r="L119" s="23">
        <f>+L117</f>
        <v>310902600.36410403</v>
      </c>
      <c r="M119" s="7"/>
    </row>
    <row r="120" spans="2:13" ht="18.75" thickTop="1" x14ac:dyDescent="0.35">
      <c r="B120" s="5"/>
      <c r="M120" s="7"/>
    </row>
    <row r="121" spans="2:13" x14ac:dyDescent="0.35">
      <c r="B121" s="5"/>
      <c r="M121" s="7"/>
    </row>
    <row r="122" spans="2:13" x14ac:dyDescent="0.35">
      <c r="B122" s="5"/>
      <c r="M122" s="7"/>
    </row>
    <row r="123" spans="2:13" x14ac:dyDescent="0.35">
      <c r="B123" s="5"/>
      <c r="C123" s="24" t="s">
        <v>85</v>
      </c>
      <c r="D123" s="24"/>
      <c r="E123" s="24"/>
      <c r="H123" s="25" t="s">
        <v>86</v>
      </c>
      <c r="J123" s="24" t="s">
        <v>86</v>
      </c>
      <c r="K123" s="24"/>
      <c r="M123" s="7"/>
    </row>
    <row r="124" spans="2:13" x14ac:dyDescent="0.35">
      <c r="B124" s="5"/>
      <c r="C124" s="26" t="s">
        <v>87</v>
      </c>
      <c r="D124" s="26"/>
      <c r="E124" s="26"/>
      <c r="H124" s="27" t="s">
        <v>88</v>
      </c>
      <c r="J124" s="26" t="s">
        <v>89</v>
      </c>
      <c r="K124" s="26"/>
      <c r="M124" s="7"/>
    </row>
    <row r="125" spans="2:13" x14ac:dyDescent="0.35">
      <c r="B125" s="5"/>
      <c r="C125" s="6" t="s">
        <v>90</v>
      </c>
      <c r="D125" s="6"/>
      <c r="E125" s="6"/>
      <c r="H125" s="28" t="s">
        <v>91</v>
      </c>
      <c r="J125" s="6" t="s">
        <v>92</v>
      </c>
      <c r="K125" s="6"/>
      <c r="M125" s="7"/>
    </row>
    <row r="126" spans="2:13" x14ac:dyDescent="0.35">
      <c r="B126" s="29"/>
      <c r="C126" s="30"/>
      <c r="D126" s="30"/>
      <c r="E126" s="30"/>
      <c r="F126" s="30"/>
      <c r="G126" s="30"/>
      <c r="H126" s="30"/>
      <c r="I126" s="30"/>
      <c r="J126" s="30"/>
      <c r="K126" s="30"/>
      <c r="L126" s="30"/>
      <c r="M126" s="31"/>
    </row>
    <row r="129" spans="2:13" x14ac:dyDescent="0.35">
      <c r="B129" s="1"/>
      <c r="C129" s="2"/>
      <c r="D129" s="2"/>
      <c r="E129" s="2"/>
      <c r="F129" s="2"/>
      <c r="G129" s="2"/>
      <c r="H129" s="2"/>
      <c r="I129" s="2"/>
      <c r="J129" s="2"/>
      <c r="K129" s="2"/>
      <c r="L129" s="2"/>
      <c r="M129" s="3"/>
    </row>
    <row r="130" spans="2:13" x14ac:dyDescent="0.35">
      <c r="B130" s="5"/>
      <c r="C130" s="6" t="s">
        <v>0</v>
      </c>
      <c r="D130" s="6"/>
      <c r="E130" s="6"/>
      <c r="F130" s="6"/>
      <c r="G130" s="6"/>
      <c r="H130" s="6"/>
      <c r="I130" s="6"/>
      <c r="J130" s="6"/>
      <c r="K130" s="6"/>
      <c r="L130" s="6"/>
      <c r="M130" s="7"/>
    </row>
    <row r="131" spans="2:13" x14ac:dyDescent="0.35">
      <c r="B131" s="5"/>
      <c r="C131" s="6" t="s">
        <v>1</v>
      </c>
      <c r="D131" s="6"/>
      <c r="E131" s="6"/>
      <c r="F131" s="6"/>
      <c r="G131" s="6"/>
      <c r="H131" s="6"/>
      <c r="I131" s="6"/>
      <c r="J131" s="6"/>
      <c r="K131" s="6"/>
      <c r="L131" s="6"/>
      <c r="M131" s="7"/>
    </row>
    <row r="132" spans="2:13" x14ac:dyDescent="0.35">
      <c r="B132" s="5"/>
      <c r="C132" s="6" t="s">
        <v>2</v>
      </c>
      <c r="D132" s="6"/>
      <c r="E132" s="6"/>
      <c r="F132" s="6"/>
      <c r="G132" s="6"/>
      <c r="H132" s="6"/>
      <c r="I132" s="6"/>
      <c r="J132" s="6"/>
      <c r="K132" s="6"/>
      <c r="L132" s="6"/>
      <c r="M132" s="7"/>
    </row>
    <row r="133" spans="2:13" x14ac:dyDescent="0.35">
      <c r="B133" s="5"/>
      <c r="C133" s="6" t="s">
        <v>167</v>
      </c>
      <c r="D133" s="6"/>
      <c r="E133" s="6"/>
      <c r="F133" s="6"/>
      <c r="G133" s="6"/>
      <c r="H133" s="6"/>
      <c r="I133" s="6"/>
      <c r="J133" s="6"/>
      <c r="K133" s="6"/>
      <c r="L133" s="6"/>
      <c r="M133" s="7"/>
    </row>
    <row r="134" spans="2:13" x14ac:dyDescent="0.35">
      <c r="B134" s="5"/>
      <c r="C134" s="6" t="s">
        <v>168</v>
      </c>
      <c r="D134" s="6"/>
      <c r="E134" s="6"/>
      <c r="F134" s="6"/>
      <c r="G134" s="6"/>
      <c r="H134" s="6"/>
      <c r="I134" s="6"/>
      <c r="J134" s="6"/>
      <c r="K134" s="6"/>
      <c r="L134" s="6"/>
      <c r="M134" s="7"/>
    </row>
    <row r="135" spans="2:13" x14ac:dyDescent="0.35">
      <c r="B135" s="5"/>
      <c r="C135" s="8">
        <v>45688</v>
      </c>
      <c r="D135" s="8"/>
      <c r="E135" s="8"/>
      <c r="F135" s="8"/>
      <c r="G135" s="8"/>
      <c r="H135" s="8"/>
      <c r="I135" s="8"/>
      <c r="J135" s="8"/>
      <c r="K135" s="8"/>
      <c r="L135" s="8"/>
      <c r="M135" s="7"/>
    </row>
    <row r="136" spans="2:13" x14ac:dyDescent="0.35">
      <c r="B136" s="5"/>
      <c r="M136" s="7"/>
    </row>
    <row r="137" spans="2:13" ht="54" x14ac:dyDescent="0.35">
      <c r="B137" s="5"/>
      <c r="C137" s="9" t="s">
        <v>4</v>
      </c>
      <c r="D137" s="9" t="s">
        <v>5</v>
      </c>
      <c r="E137" s="9" t="s">
        <v>6</v>
      </c>
      <c r="F137" s="10" t="s">
        <v>7</v>
      </c>
      <c r="G137" s="10" t="s">
        <v>8</v>
      </c>
      <c r="H137" s="9" t="s">
        <v>9</v>
      </c>
      <c r="I137" s="9" t="s">
        <v>10</v>
      </c>
      <c r="J137" s="11" t="s">
        <v>11</v>
      </c>
      <c r="K137" s="11" t="s">
        <v>12</v>
      </c>
      <c r="L137" s="9" t="s">
        <v>13</v>
      </c>
      <c r="M137" s="7"/>
    </row>
    <row r="138" spans="2:13" x14ac:dyDescent="0.35">
      <c r="B138" s="5"/>
      <c r="K138" s="12" t="s">
        <v>14</v>
      </c>
      <c r="L138" s="13">
        <v>236337790.94999996</v>
      </c>
      <c r="M138" s="7"/>
    </row>
    <row r="139" spans="2:13" x14ac:dyDescent="0.35">
      <c r="B139" s="5"/>
      <c r="C139" s="16"/>
      <c r="D139" s="16"/>
      <c r="E139" s="16"/>
      <c r="F139" s="16"/>
      <c r="G139" s="16"/>
      <c r="H139" s="16"/>
      <c r="I139" s="16"/>
      <c r="J139" s="16"/>
      <c r="K139" s="16"/>
      <c r="L139" s="18">
        <f>+L138+J139-K139</f>
        <v>236337790.94999996</v>
      </c>
      <c r="M139" s="7"/>
    </row>
    <row r="140" spans="2:13" x14ac:dyDescent="0.35">
      <c r="B140" s="5"/>
      <c r="C140" s="16"/>
      <c r="D140" s="16"/>
      <c r="E140" s="16"/>
      <c r="F140" s="16"/>
      <c r="G140" s="16"/>
      <c r="H140" s="16"/>
      <c r="I140" s="16"/>
      <c r="J140" s="16"/>
      <c r="K140" s="16"/>
      <c r="L140" s="18">
        <f>+L139+J140-K140</f>
        <v>236337790.94999996</v>
      </c>
      <c r="M140" s="7"/>
    </row>
    <row r="141" spans="2:13" x14ac:dyDescent="0.35">
      <c r="B141" s="5"/>
      <c r="C141" s="16"/>
      <c r="D141" s="16"/>
      <c r="E141" s="16"/>
      <c r="F141" s="16"/>
      <c r="G141" s="16"/>
      <c r="H141" s="16"/>
      <c r="I141" s="16"/>
      <c r="J141" s="16"/>
      <c r="K141" s="16"/>
      <c r="L141" s="18">
        <f t="shared" ref="L141:L143" si="2">+L140+J141-K141</f>
        <v>236337790.94999996</v>
      </c>
      <c r="M141" s="7"/>
    </row>
    <row r="142" spans="2:13" x14ac:dyDescent="0.35">
      <c r="B142" s="5"/>
      <c r="C142" s="16"/>
      <c r="D142" s="16"/>
      <c r="E142" s="16"/>
      <c r="F142" s="16"/>
      <c r="G142" s="16"/>
      <c r="H142" s="16"/>
      <c r="I142" s="16"/>
      <c r="J142" s="16"/>
      <c r="K142" s="16"/>
      <c r="L142" s="18">
        <f t="shared" si="2"/>
        <v>236337790.94999996</v>
      </c>
      <c r="M142" s="7"/>
    </row>
    <row r="143" spans="2:13" x14ac:dyDescent="0.35">
      <c r="B143" s="5"/>
      <c r="C143" s="16"/>
      <c r="D143" s="16"/>
      <c r="E143" s="16"/>
      <c r="F143" s="16"/>
      <c r="G143" s="16"/>
      <c r="H143" s="16"/>
      <c r="I143" s="16"/>
      <c r="J143" s="16"/>
      <c r="K143" s="16"/>
      <c r="L143" s="18">
        <f t="shared" si="2"/>
        <v>236337790.94999996</v>
      </c>
      <c r="M143" s="7"/>
    </row>
    <row r="144" spans="2:13" x14ac:dyDescent="0.35">
      <c r="B144" s="5"/>
      <c r="J144" s="2"/>
      <c r="K144" s="2"/>
      <c r="L144" s="21"/>
      <c r="M144" s="7"/>
    </row>
    <row r="145" spans="2:13" ht="18.75" thickBot="1" x14ac:dyDescent="0.4">
      <c r="B145" s="5"/>
      <c r="I145" s="22" t="s">
        <v>84</v>
      </c>
      <c r="J145" s="23">
        <f>+SUM(J139:J143)</f>
        <v>0</v>
      </c>
      <c r="K145" s="23">
        <f>+SUM(K139:K143)</f>
        <v>0</v>
      </c>
      <c r="L145" s="23">
        <f>+L143</f>
        <v>236337790.94999996</v>
      </c>
      <c r="M145" s="7"/>
    </row>
    <row r="146" spans="2:13" ht="18.75" thickTop="1" x14ac:dyDescent="0.35">
      <c r="B146" s="5"/>
      <c r="M146" s="7"/>
    </row>
    <row r="147" spans="2:13" x14ac:dyDescent="0.35">
      <c r="B147" s="5"/>
      <c r="M147" s="7"/>
    </row>
    <row r="148" spans="2:13" x14ac:dyDescent="0.35">
      <c r="B148" s="5"/>
      <c r="M148" s="7"/>
    </row>
    <row r="149" spans="2:13" x14ac:dyDescent="0.35">
      <c r="B149" s="5"/>
      <c r="M149" s="7"/>
    </row>
    <row r="150" spans="2:13" x14ac:dyDescent="0.35">
      <c r="B150" s="5"/>
      <c r="M150" s="7"/>
    </row>
    <row r="151" spans="2:13" x14ac:dyDescent="0.35">
      <c r="B151" s="5"/>
      <c r="C151" s="24" t="s">
        <v>85</v>
      </c>
      <c r="D151" s="24"/>
      <c r="E151" s="24"/>
      <c r="H151" s="25" t="s">
        <v>86</v>
      </c>
      <c r="J151" s="24" t="s">
        <v>86</v>
      </c>
      <c r="K151" s="24"/>
      <c r="M151" s="7"/>
    </row>
    <row r="152" spans="2:13" x14ac:dyDescent="0.35">
      <c r="B152" s="5"/>
      <c r="C152" s="26" t="s">
        <v>87</v>
      </c>
      <c r="D152" s="26"/>
      <c r="E152" s="26"/>
      <c r="H152" s="27" t="s">
        <v>88</v>
      </c>
      <c r="J152" s="26" t="s">
        <v>89</v>
      </c>
      <c r="K152" s="26"/>
      <c r="M152" s="7"/>
    </row>
    <row r="153" spans="2:13" x14ac:dyDescent="0.35">
      <c r="B153" s="5"/>
      <c r="C153" s="6" t="s">
        <v>90</v>
      </c>
      <c r="D153" s="6"/>
      <c r="E153" s="6"/>
      <c r="H153" s="28" t="s">
        <v>91</v>
      </c>
      <c r="J153" s="6" t="s">
        <v>92</v>
      </c>
      <c r="K153" s="6"/>
      <c r="M153" s="7"/>
    </row>
    <row r="154" spans="2:13" x14ac:dyDescent="0.35">
      <c r="B154" s="29"/>
      <c r="C154" s="30"/>
      <c r="D154" s="30"/>
      <c r="E154" s="30"/>
      <c r="F154" s="30"/>
      <c r="G154" s="30"/>
      <c r="H154" s="30"/>
      <c r="I154" s="30"/>
      <c r="J154" s="30"/>
      <c r="K154" s="30"/>
      <c r="L154" s="30"/>
      <c r="M154" s="31"/>
    </row>
  </sheetData>
  <mergeCells count="34">
    <mergeCell ref="C153:E153"/>
    <mergeCell ref="J153:K153"/>
    <mergeCell ref="C134:L134"/>
    <mergeCell ref="C135:L135"/>
    <mergeCell ref="C151:E151"/>
    <mergeCell ref="J151:K151"/>
    <mergeCell ref="C152:E152"/>
    <mergeCell ref="J152:K152"/>
    <mergeCell ref="C125:E125"/>
    <mergeCell ref="J125:K125"/>
    <mergeCell ref="C130:L130"/>
    <mergeCell ref="C131:L131"/>
    <mergeCell ref="C132:L132"/>
    <mergeCell ref="C133:L133"/>
    <mergeCell ref="C87:L87"/>
    <mergeCell ref="C88:L88"/>
    <mergeCell ref="C89:L89"/>
    <mergeCell ref="C123:E123"/>
    <mergeCell ref="J123:K123"/>
    <mergeCell ref="C124:E124"/>
    <mergeCell ref="J124:K124"/>
    <mergeCell ref="C80:E80"/>
    <mergeCell ref="J80:K80"/>
    <mergeCell ref="C81:E81"/>
    <mergeCell ref="J81:K81"/>
    <mergeCell ref="C85:L85"/>
    <mergeCell ref="C86:L86"/>
    <mergeCell ref="C3:L3"/>
    <mergeCell ref="C4:L4"/>
    <mergeCell ref="C5:L5"/>
    <mergeCell ref="C6:L6"/>
    <mergeCell ref="C7:L7"/>
    <mergeCell ref="C79:E79"/>
    <mergeCell ref="J79:K7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D897C647-C664-4208-BC89-D985C7D4FB72}">
  <ds:schemaRefs>
    <ds:schemaRef ds:uri="http://schemas.microsoft.com/sharepoint/v3/contenttype/forms"/>
  </ds:schemaRefs>
</ds:datastoreItem>
</file>

<file path=customXml/itemProps2.xml><?xml version="1.0" encoding="utf-8"?>
<ds:datastoreItem xmlns:ds="http://schemas.openxmlformats.org/officeDocument/2006/customXml" ds:itemID="{A83D7393-A529-45A6-A604-CF8E4562B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6E850-C8ED-47C2-936A-8B8A65DDC55A}">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2025-02-06T15:03:19Z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