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secturgovdo.sharepoint.com/sites/DireccionEjecutivaCEIZTUR/Documentos compartidos/Compartido CEIZTUR/Finanzas CEIZTUR/DIRECTORIO COMÚN/Financiero_CEIZTUR/Documentos Billy/Balance General 2018-2025/Balance General Portal año 2025/"/>
    </mc:Choice>
  </mc:AlternateContent>
  <xr:revisionPtr revIDLastSave="4" documentId="11_E8B346D61335EB105F20C1D3B673214E1805F10B" xr6:coauthVersionLast="47" xr6:coauthVersionMax="47" xr10:uidLastSave="{DC0118C8-0047-4629-AE19-31B0F168B34A}"/>
  <bookViews>
    <workbookView xWindow="2835" yWindow="2265" windowWidth="21600" windowHeight="11295" xr2:uid="{00000000-000D-0000-FFFF-FFFF00000000}"/>
  </bookViews>
  <sheets>
    <sheet name="Enero 2025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C25" i="1"/>
  <c r="C28" i="1" s="1"/>
  <c r="C20" i="1"/>
  <c r="C19" i="1"/>
  <c r="C21" i="1" s="1"/>
  <c r="C23" i="1" s="1"/>
  <c r="C15" i="1"/>
  <c r="C14" i="1"/>
  <c r="C13" i="1"/>
  <c r="C10" i="1"/>
  <c r="C9" i="1"/>
  <c r="C8" i="1"/>
  <c r="C11" i="1" s="1"/>
  <c r="C16" i="1" l="1"/>
  <c r="C29" i="1"/>
  <c r="C31" i="1" s="1"/>
</calcChain>
</file>

<file path=xl/sharedStrings.xml><?xml version="1.0" encoding="utf-8"?>
<sst xmlns="http://schemas.openxmlformats.org/spreadsheetml/2006/main" count="34" uniqueCount="34">
  <si>
    <t>Comité Ejecutor de Insfraestructuras de Zonas Turisticas</t>
  </si>
  <si>
    <t>Balance General</t>
  </si>
  <si>
    <t>Al 31 de Enero de 2025</t>
  </si>
  <si>
    <t>VALORES EN RD$</t>
  </si>
  <si>
    <t>ACTIVOS</t>
  </si>
  <si>
    <t>ACTIVOS CORRIENTES</t>
  </si>
  <si>
    <t>DISPONIBILIDADES EN CAJA Y BANCOS</t>
  </si>
  <si>
    <t>GASTOS PAGADOS POR ADELANTADO</t>
  </si>
  <si>
    <t>INVENTARIOS</t>
  </si>
  <si>
    <t>TOTAL ACTIVOS CORRIENTES</t>
  </si>
  <si>
    <t>ACTIVOS NO CORRIENTES</t>
  </si>
  <si>
    <t>BIENES DE USO (ACTIVOS NO FINANCIEROS)</t>
  </si>
  <si>
    <t>OTROS ACTIVOS</t>
  </si>
  <si>
    <t>TOTAL ACTIVOS NO CORRIENTES</t>
  </si>
  <si>
    <t>TOTAL ACTIVOS</t>
  </si>
  <si>
    <t>PASIVOS</t>
  </si>
  <si>
    <t>PASIVOS CORRIENTES</t>
  </si>
  <si>
    <t>REMUNERACIONES POR PAGAR CORTO PLAZO</t>
  </si>
  <si>
    <t>CUENTAS POR PAGAR CORTO PLAZO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</si>
  <si>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</si>
  <si>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</si>
  <si>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</si>
  <si>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</si>
  <si>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</si>
  <si>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</si>
  <si>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</si>
  <si>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>TOTAL PATRIMONIO NETO DEL GOBIERNO CENTRAL</t>
  </si>
  <si>
    <t>TOTAL PASIVOS Y PATRIMONIO</t>
  </si>
  <si>
    <t>PREPARADO POR</t>
  </si>
  <si>
    <t>LIC. ANYOLANI NOLASCO</t>
  </si>
  <si>
    <t>ENC. DPTO DE CONTABILIDAD</t>
  </si>
  <si>
    <t>REVISADO POR</t>
  </si>
  <si>
    <t>JOSE LUIS MAÑON</t>
  </si>
  <si>
    <t>ENC.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</si>
</sst>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_-;\-* #,##0_-;_-* &quot;-&quot;??_-;_-@_-"/>
    <numFmt numFmtId="165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  <font>
      <b/>
      <sz val="8"/>
      <color theme="1"/>
      <name val="Palatino Linotype"/>
      <family val="1"/>
    </font>
    <font>
      <sz val="8"/>
      <color theme="1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6" fillId="0" borderId="3" xfId="0" applyFont="1" applyBorder="1"/>
    <xf numFmtId="164" fontId="4" fillId="0" borderId="4" xfId="1" applyNumberFormat="1" applyFont="1" applyBorder="1"/>
    <xf numFmtId="164" fontId="4" fillId="0" borderId="6" xfId="1" applyNumberFormat="1" applyFont="1" applyBorder="1"/>
    <xf numFmtId="0" fontId="5" fillId="0" borderId="3" xfId="0" applyFont="1" applyBorder="1"/>
    <xf numFmtId="164" fontId="3" fillId="0" borderId="4" xfId="1" applyNumberFormat="1" applyFont="1" applyBorder="1"/>
    <xf numFmtId="164" fontId="3" fillId="0" borderId="7" xfId="1" applyNumberFormat="1" applyFont="1" applyBorder="1"/>
    <xf numFmtId="43" fontId="4" fillId="0" borderId="0" xfId="1" applyFont="1"/>
    <xf numFmtId="165" fontId="4" fillId="0" borderId="0" xfId="0" applyNumberFormat="1" applyFont="1"/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4" fillId="0" borderId="5" xfId="0" applyFont="1" applyBorder="1"/>
    <xf numFmtId="164" fontId="4" fillId="0" borderId="0" xfId="1" applyNumberFormat="1" applyFont="1"/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secturgovdo.sharepoint.com/sites/DireccionEjecutivaCEIZTUR/Documentos%20compartidos/Compartido%20CEIZTUR/Finanzas%20CEIZTUR/DIRECTORIO%20COM&#218;N/Financiero_CEIZTUR/Documentos%20Billy/Balance%20General%202018-2025/Balanza%202025/Balance%20general%20Mensual%202025.xlsx" TargetMode="External"/><Relationship Id="rId2" Type="http://schemas.microsoft.com/office/2019/04/relationships/externalLinkLongPath" Target="/sites/DireccionEjecutivaCEIZTUR/Documentos%20compartidos/Compartido%20CEIZTUR/Finanzas%20CEIZTUR/DIRECTORIO%20COM&#218;N/Financiero_CEIZTUR/Documentos%20Billy/Balance%20General%202018-2025/Balanza%202025/Balance%20general%20Mensual%202025.xlsx?C672FC70" TargetMode="External"/><Relationship Id="rId1" Type="http://schemas.openxmlformats.org/officeDocument/2006/relationships/externalLinkPath" Target="file:///\\C672FC70\Balance%20general%20Mensual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2025"/>
      <sheetName val="ESTADOS DE INGRESOS Y EGRESOS"/>
    </sheetNames>
    <sheetDataSet>
      <sheetData sheetId="0">
        <row r="17">
          <cell r="G17">
            <v>1608008285.9200008</v>
          </cell>
        </row>
        <row r="30">
          <cell r="G30">
            <v>20192980.079999998</v>
          </cell>
        </row>
        <row r="34">
          <cell r="G34">
            <v>10506923.84</v>
          </cell>
        </row>
        <row r="42">
          <cell r="G42">
            <v>111116500</v>
          </cell>
        </row>
        <row r="99">
          <cell r="G99">
            <v>9243823755.5400009</v>
          </cell>
        </row>
        <row r="110">
          <cell r="G110">
            <v>-901486.84000000148</v>
          </cell>
        </row>
        <row r="119">
          <cell r="G119">
            <v>-78667.499999999884</v>
          </cell>
        </row>
        <row r="124">
          <cell r="G124">
            <v>10729721042.860001</v>
          </cell>
        </row>
        <row r="127">
          <cell r="G127">
            <v>264907556.85999995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41"/>
  <sheetViews>
    <sheetView showGridLines="0" tabSelected="1" workbookViewId="0">
      <selection activeCell="B20" sqref="B20"/>
    </sheetView>
  </sheetViews>
  <sheetFormatPr baseColWidth="10" defaultColWidth="9.140625" defaultRowHeight="15" x14ac:dyDescent="0.3"/>
  <cols>
    <col min="1" max="1" width="4.85546875" style="3" customWidth="1"/>
    <col min="2" max="2" width="50.42578125" style="3" bestFit="1" customWidth="1"/>
    <col min="3" max="3" width="16.5703125" style="23" bestFit="1" customWidth="1"/>
    <col min="4" max="4" width="9.140625" style="3"/>
    <col min="5" max="5" width="16.28515625" style="3" bestFit="1" customWidth="1"/>
    <col min="6" max="6" width="14.7109375" style="3" bestFit="1" customWidth="1"/>
    <col min="7" max="16384" width="9.140625" style="3"/>
  </cols>
  <sheetData>
    <row r="2" spans="2:6" x14ac:dyDescent="0.3">
      <c r="B2" s="1" t="s">
        <v>0</v>
      </c>
      <c r="C2" s="2"/>
    </row>
    <row r="3" spans="2:6" x14ac:dyDescent="0.3">
      <c r="B3" s="4" t="s">
        <v>1</v>
      </c>
      <c r="C3" s="5"/>
    </row>
    <row r="4" spans="2:6" x14ac:dyDescent="0.3">
      <c r="B4" s="4" t="s">
        <v>2</v>
      </c>
      <c r="C4" s="5"/>
    </row>
    <row r="5" spans="2:6" x14ac:dyDescent="0.3">
      <c r="B5" s="6" t="s">
        <v>3</v>
      </c>
      <c r="C5" s="7"/>
    </row>
    <row r="6" spans="2:6" x14ac:dyDescent="0.3">
      <c r="B6" s="8" t="s">
        <v>4</v>
      </c>
      <c r="C6" s="9"/>
    </row>
    <row r="7" spans="2:6" x14ac:dyDescent="0.3">
      <c r="B7" s="10" t="s">
        <v>5</v>
      </c>
      <c r="C7" s="11"/>
    </row>
    <row r="8" spans="2:6" x14ac:dyDescent="0.3">
      <c r="B8" s="12" t="s">
        <v>6</v>
      </c>
      <c r="C8" s="13">
        <f>+'[1]2025'!$G$17</f>
        <v>1608008285.9200008</v>
      </c>
    </row>
    <row r="9" spans="2:6" x14ac:dyDescent="0.3">
      <c r="B9" s="12" t="s">
        <v>7</v>
      </c>
      <c r="C9" s="13">
        <f>+'[1]2025'!$G$34</f>
        <v>10506923.84</v>
      </c>
    </row>
    <row r="10" spans="2:6" x14ac:dyDescent="0.3">
      <c r="B10" s="12" t="s">
        <v>8</v>
      </c>
      <c r="C10" s="14">
        <f>+'[1]2025'!$G$30</f>
        <v>20192980.079999998</v>
      </c>
    </row>
    <row r="11" spans="2:6" x14ac:dyDescent="0.3">
      <c r="B11" s="15" t="s">
        <v>9</v>
      </c>
      <c r="C11" s="16">
        <f>SUM(C8:C10)</f>
        <v>1638708189.8400006</v>
      </c>
    </row>
    <row r="12" spans="2:6" x14ac:dyDescent="0.3">
      <c r="B12" s="15" t="s">
        <v>10</v>
      </c>
      <c r="C12" s="13"/>
    </row>
    <row r="13" spans="2:6" x14ac:dyDescent="0.3">
      <c r="B13" s="12" t="s">
        <v>11</v>
      </c>
      <c r="C13" s="13">
        <f>+'[1]2025'!$G$99</f>
        <v>9243823755.5400009</v>
      </c>
    </row>
    <row r="14" spans="2:6" x14ac:dyDescent="0.3">
      <c r="B14" s="12" t="s">
        <v>12</v>
      </c>
      <c r="C14" s="14">
        <f>+'[1]2025'!$G$42</f>
        <v>111116500</v>
      </c>
    </row>
    <row r="15" spans="2:6" x14ac:dyDescent="0.3">
      <c r="B15" s="15" t="s">
        <v>13</v>
      </c>
      <c r="C15" s="16">
        <f>SUM(C13:C14)</f>
        <v>9354940255.5400009</v>
      </c>
    </row>
    <row r="16" spans="2:6" ht="15.75" thickBot="1" x14ac:dyDescent="0.35">
      <c r="B16" s="15" t="s">
        <v>14</v>
      </c>
      <c r="C16" s="17">
        <f>+C11+C15</f>
        <v>10993648445.380001</v>
      </c>
      <c r="E16" s="18"/>
      <c r="F16" s="19"/>
    </row>
    <row r="17" spans="2:6" ht="15.75" thickTop="1" x14ac:dyDescent="0.3">
      <c r="B17" s="20" t="s">
        <v>15</v>
      </c>
      <c r="C17" s="21"/>
    </row>
    <row r="18" spans="2:6" x14ac:dyDescent="0.3">
      <c r="B18" s="10" t="s">
        <v>16</v>
      </c>
      <c r="C18" s="11"/>
    </row>
    <row r="19" spans="2:6" x14ac:dyDescent="0.3">
      <c r="B19" s="12" t="s">
        <v>17</v>
      </c>
      <c r="C19" s="13">
        <f>+'[1]2025'!$G$119</f>
        <v>-78667.499999999884</v>
      </c>
    </row>
    <row r="20" spans="2:6" x14ac:dyDescent="0.3">
      <c r="B20" s="12" t="s">
        <v>18</v>
      </c>
      <c r="C20" s="14">
        <f>+'[1]2025'!$G$110</f>
        <v>-901486.84000000148</v>
      </c>
    </row>
    <row r="21" spans="2:6" x14ac:dyDescent="0.3">
      <c r="B21" s="15" t="s">
        <v>19</v>
      </c>
      <c r="C21" s="16">
        <f>SUM(C19:C20)</f>
        <v>-980154.34000000136</v>
      </c>
    </row>
    <row r="22" spans="2:6" x14ac:dyDescent="0.3">
      <c r="B22" s="15" t="s">
        <v>20</v>
      </c>
      <c r="C22" s="14"/>
    </row>
    <row r="23" spans="2:6" x14ac:dyDescent="0.3">
      <c r="B23" s="15" t="s">
        <v>21</v>
      </c>
      <c r="C23" s="16">
        <f>+C21</f>
        <v>-980154.34000000136</v>
      </c>
    </row>
    <row r="24" spans="2:6" x14ac:dyDescent="0.3">
      <c r="B24" s="20" t="s">
        <v>22</v>
      </c>
      <c r="C24" s="21"/>
    </row>
    <row r="25" spans="2:6" x14ac:dyDescent="0.3">
      <c r="B25" s="12" t="s">
        <v>23</v>
      </c>
      <c r="C25" s="13">
        <f>+'[1]2025'!$G$124</f>
        <v>10729721042.860001</v>
      </c>
    </row>
    <row r="26" spans="2:6" x14ac:dyDescent="0.3">
      <c r="B26" s="12" t="s">
        <v>24</v>
      </c>
      <c r="C26" s="13">
        <v>0</v>
      </c>
      <c r="E26" s="18"/>
      <c r="F26" s="19"/>
    </row>
    <row r="27" spans="2:6" x14ac:dyDescent="0.3">
      <c r="B27" s="12" t="s">
        <v>25</v>
      </c>
      <c r="C27" s="14">
        <f>+'[1]2025'!$G$127</f>
        <v>264907556.85999995</v>
      </c>
    </row>
    <row r="28" spans="2:6" x14ac:dyDescent="0.3">
      <c r="B28" s="15" t="s">
        <v>26</v>
      </c>
      <c r="C28" s="16">
        <f>SUM(C25:C27)</f>
        <v>10994628599.720001</v>
      </c>
    </row>
    <row r="29" spans="2:6" ht="15.75" thickBot="1" x14ac:dyDescent="0.35">
      <c r="B29" s="15" t="s">
        <v>27</v>
      </c>
      <c r="C29" s="17">
        <f>+C23+C28</f>
        <v>10993648445.380001</v>
      </c>
    </row>
    <row r="30" spans="2:6" ht="15.75" thickTop="1" x14ac:dyDescent="0.3">
      <c r="B30" s="22"/>
      <c r="C30" s="14"/>
    </row>
    <row r="31" spans="2:6" x14ac:dyDescent="0.3">
      <c r="C31" s="23">
        <f>+C16-C29</f>
        <v>0</v>
      </c>
    </row>
    <row r="32" spans="2:6" x14ac:dyDescent="0.3">
      <c r="B32" s="24"/>
      <c r="C32" s="24"/>
    </row>
    <row r="33" spans="2:3" x14ac:dyDescent="0.3">
      <c r="C33" s="18"/>
    </row>
    <row r="34" spans="2:3" ht="15.75" x14ac:dyDescent="0.3">
      <c r="B34" s="25" t="s">
        <v>28</v>
      </c>
      <c r="C34" s="25"/>
    </row>
    <row r="35" spans="2:3" ht="15.75" x14ac:dyDescent="0.3">
      <c r="B35" s="26" t="s">
        <v>29</v>
      </c>
      <c r="C35" s="26"/>
    </row>
    <row r="36" spans="2:3" ht="15.75" x14ac:dyDescent="0.3">
      <c r="B36" s="25" t="s">
        <v>30</v>
      </c>
      <c r="C36" s="25"/>
    </row>
    <row r="37" spans="2:3" ht="15.75" x14ac:dyDescent="0.3">
      <c r="B37" s="27"/>
      <c r="C37" s="27"/>
    </row>
    <row r="39" spans="2:3" ht="15.75" x14ac:dyDescent="0.3">
      <c r="B39" s="25" t="s">
        <v>31</v>
      </c>
      <c r="C39" s="25"/>
    </row>
    <row r="40" spans="2:3" ht="15.75" x14ac:dyDescent="0.3">
      <c r="B40" s="26" t="s">
        <v>32</v>
      </c>
      <c r="C40" s="26"/>
    </row>
    <row r="41" spans="2:3" ht="15.75" x14ac:dyDescent="0.3">
      <c r="B41" s="25" t="s">
        <v>33</v>
      </c>
      <c r="C41" s="25"/>
    </row>
  </sheetData>
  <mergeCells count="15">
    <mergeCell ref="B39:C39"/>
    <mergeCell ref="B40:C40"/>
    <mergeCell ref="B41:C41"/>
    <mergeCell ref="B17:C17"/>
    <mergeCell ref="B18:C18"/>
    <mergeCell ref="B24:C24"/>
    <mergeCell ref="B34:C34"/>
    <mergeCell ref="B35:C35"/>
    <mergeCell ref="B36:C36"/>
    <mergeCell ref="B2:C2"/>
    <mergeCell ref="B3:C3"/>
    <mergeCell ref="B4:C4"/>
    <mergeCell ref="B5:C5"/>
    <mergeCell ref="B6:C6"/>
    <mergeCell ref="B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e894e15-ba27-4bdb-b4b8-8efc34bc9aed">
      <Terms xmlns="http://schemas.microsoft.com/office/infopath/2007/PartnerControls"/>
    </lcf76f155ced4ddcb4097134ff3c332f>
    <TaxCatchAll xmlns="8dbb31fa-c118-4266-b530-fff03941bcd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67197B9F63E4439ECC38305FA8EACE" ma:contentTypeVersion="19" ma:contentTypeDescription="Crear nuevo documento." ma:contentTypeScope="" ma:versionID="3de9eae5791dd8ac0e1efdb0dc7dfbbb">
  <xsd:schema xmlns:xsd="http://www.w3.org/2001/XMLSchema" xmlns:xs="http://www.w3.org/2001/XMLSchema" xmlns:p="http://schemas.microsoft.com/office/2006/metadata/properties" xmlns:ns2="8dbb31fa-c118-4266-b530-fff03941bcda" xmlns:ns3="de894e15-ba27-4bdb-b4b8-8efc34bc9aed" targetNamespace="http://schemas.microsoft.com/office/2006/metadata/properties" ma:root="true" ma:fieldsID="2fe5409b169f7c5215fa36afa313b9cb" ns2:_="" ns3:_="">
    <xsd:import namespace="8dbb31fa-c118-4266-b530-fff03941bcda"/>
    <xsd:import namespace="de894e15-ba27-4bdb-b4b8-8efc34bc9a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b31fa-c118-4266-b530-fff03941bcd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cc83801-0f8f-45ff-b7e9-4730d4be988a}" ma:internalName="TaxCatchAll" ma:showField="CatchAllData" ma:web="8dbb31fa-c118-4266-b530-fff03941bc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894e15-ba27-4bdb-b4b8-8efc34bc9a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dfed123-6d25-4f8d-9a79-53e780515e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166448-13EB-4CFD-9613-577BA43704C0}">
  <ds:schemaRefs>
    <ds:schemaRef ds:uri="http://schemas.microsoft.com/office/2006/metadata/properties"/>
    <ds:schemaRef ds:uri="http://schemas.microsoft.com/office/infopath/2007/PartnerControls"/>
    <ds:schemaRef ds:uri="de894e15-ba27-4bdb-b4b8-8efc34bc9aed"/>
    <ds:schemaRef ds:uri="8dbb31fa-c118-4266-b530-fff03941bcda"/>
  </ds:schemaRefs>
</ds:datastoreItem>
</file>

<file path=customXml/itemProps2.xml><?xml version="1.0" encoding="utf-8"?>
<ds:datastoreItem xmlns:ds="http://schemas.openxmlformats.org/officeDocument/2006/customXml" ds:itemID="{8F587752-CC7E-48EF-8B9F-D63B3556D1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77E294-6CDD-4C60-A4FD-BA90E9843C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bb31fa-c118-4266-b530-fff03941bcda"/>
    <ds:schemaRef ds:uri="de894e15-ba27-4bdb-b4b8-8efc34bc9a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Anyolani Germosén</dc:creator>
  <cp:lastModifiedBy>Anyolani Germosén</cp:lastModifiedBy>
  <dcterms:created xsi:type="dcterms:W3CDTF">2015-06-05T18:19:34Z</dcterms:created>
  <dcterms:modified xsi:type="dcterms:W3CDTF">2025-03-28T14:03:39Z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0x010100CA67197B9F63E4439ECC38305FA8EACE</vt:lpwstr>
  </property>
  <property fmtid="{D5CDD505-2E9C-101B-9397-08002B2CF9AE}" pid="3" name="MediaServiceImageTags">
    <vt:lpwstr/>
  </property>
</Properties>
</file>