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BALANCE GENERAL/AÑO 2021- 2025/AÑO 2025/"/>
    </mc:Choice>
  </mc:AlternateContent>
  <xr:revisionPtr revIDLastSave="2" documentId="8_{46A83D1D-A077-49A6-A0A4-67B88E992563}" xr6:coauthVersionLast="47" xr6:coauthVersionMax="47" xr10:uidLastSave="{BF6951AA-A423-4F9D-9AB1-525D65B15619}"/>
  <bookViews>
    <workbookView xWindow="-120" yWindow="-120" windowWidth="29040" windowHeight="15720" xr2:uid="{CE0808AA-0786-48BB-902A-C521D95308DD}"/>
  </bookViews>
  <sheets>
    <sheet name="May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0" i="1"/>
  <c r="C19" i="1"/>
  <c r="C14" i="1"/>
  <c r="C15" i="1" s="1"/>
  <c r="C13" i="1"/>
  <c r="C10" i="1"/>
  <c r="C9" i="1"/>
  <c r="C8" i="1"/>
  <c r="C11" i="1" s="1"/>
  <c r="C16" i="1" s="1"/>
  <c r="C21" i="1" l="1"/>
  <c r="C23" i="1" s="1"/>
  <c r="C28" i="1"/>
  <c r="C29" i="1" l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<sst xmlns="http://schemas.openxmlformats.org/spreadsheetml/2006/main" count="34" uniqueCount="34">
  <si>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</si>
  <si>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</si>
  <si>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Mayo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</si>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</sst>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O17">
            <v>1252820957.970001</v>
          </cell>
        </row>
        <row r="30">
          <cell r="O30">
            <v>28856187.280000001</v>
          </cell>
        </row>
        <row r="34">
          <cell r="O34">
            <v>14181996.529999999</v>
          </cell>
        </row>
        <row r="42">
          <cell r="O42">
            <v>111116500</v>
          </cell>
        </row>
        <row r="99">
          <cell r="O99">
            <v>9799004536.6899986</v>
          </cell>
        </row>
        <row r="111">
          <cell r="O111">
            <v>-124270377.48000003</v>
          </cell>
        </row>
        <row r="120">
          <cell r="O120">
            <v>-279195.41999999993</v>
          </cell>
        </row>
        <row r="125">
          <cell r="O125">
            <v>10729721042.860001</v>
          </cell>
        </row>
        <row r="128">
          <cell r="O128">
            <v>600808708.50999999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7DD4-D73B-4B3E-8B27-AFA9EEBD4E6B}">
  <dimension ref="B2:F43"/>
  <sheetViews>
    <sheetView showGridLines="0" tabSelected="1" workbookViewId="0">
      <selection activeCell="F24" sqref="F24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11" style="1" bestFit="1" customWidth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20" t="s">
        <v>0</v>
      </c>
      <c r="C2" s="21"/>
    </row>
    <row r="3" spans="2:6" x14ac:dyDescent="0.3">
      <c r="B3" s="22" t="s">
        <v>1</v>
      </c>
      <c r="C3" s="23"/>
    </row>
    <row r="4" spans="2:6" x14ac:dyDescent="0.3">
      <c r="B4" s="22" t="s">
        <v>2</v>
      </c>
      <c r="C4" s="23"/>
    </row>
    <row r="5" spans="2:6" x14ac:dyDescent="0.3">
      <c r="B5" s="24" t="s">
        <v>3</v>
      </c>
      <c r="C5" s="25"/>
    </row>
    <row r="6" spans="2:6" x14ac:dyDescent="0.3">
      <c r="B6" s="26" t="s">
        <v>4</v>
      </c>
      <c r="C6" s="27"/>
    </row>
    <row r="7" spans="2:6" x14ac:dyDescent="0.3">
      <c r="B7" s="18" t="s">
        <v>5</v>
      </c>
      <c r="C7" s="19"/>
    </row>
    <row r="8" spans="2:6" x14ac:dyDescent="0.3">
      <c r="B8" s="2" t="s">
        <v>6</v>
      </c>
      <c r="C8" s="3">
        <f>+'[1]2025'!$O$17</f>
        <v>1252820957.970001</v>
      </c>
    </row>
    <row r="9" spans="2:6" x14ac:dyDescent="0.3">
      <c r="B9" s="2" t="s">
        <v>7</v>
      </c>
      <c r="C9" s="3">
        <f>+'[1]2025'!$O$34</f>
        <v>14181996.529999999</v>
      </c>
    </row>
    <row r="10" spans="2:6" x14ac:dyDescent="0.3">
      <c r="B10" s="2" t="s">
        <v>8</v>
      </c>
      <c r="C10" s="4">
        <f>+'[1]2025'!$O$30</f>
        <v>28856187.280000001</v>
      </c>
    </row>
    <row r="11" spans="2:6" x14ac:dyDescent="0.3">
      <c r="B11" s="5" t="s">
        <v>9</v>
      </c>
      <c r="C11" s="6">
        <f>SUM(C8:C10)</f>
        <v>1295859141.7800009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f>+'[1]2025'!$O$99</f>
        <v>9799004536.6899986</v>
      </c>
    </row>
    <row r="14" spans="2:6" x14ac:dyDescent="0.3">
      <c r="B14" s="2" t="s">
        <v>12</v>
      </c>
      <c r="C14" s="4">
        <f>+'[1]2025'!$O$42</f>
        <v>111116500</v>
      </c>
    </row>
    <row r="15" spans="2:6" x14ac:dyDescent="0.3">
      <c r="B15" s="5" t="s">
        <v>13</v>
      </c>
      <c r="C15" s="6">
        <f>SUM(C13:C14)</f>
        <v>9910121036.6899986</v>
      </c>
    </row>
    <row r="16" spans="2:6" ht="15.75" thickBot="1" x14ac:dyDescent="0.35">
      <c r="B16" s="5" t="s">
        <v>14</v>
      </c>
      <c r="C16" s="7">
        <f>+C11+C15</f>
        <v>11205980178.469999</v>
      </c>
      <c r="E16" s="8"/>
      <c r="F16" s="9"/>
    </row>
    <row r="17" spans="2:6" ht="15.75" thickTop="1" x14ac:dyDescent="0.3">
      <c r="B17" s="16" t="s">
        <v>15</v>
      </c>
      <c r="C17" s="17"/>
    </row>
    <row r="18" spans="2:6" x14ac:dyDescent="0.3">
      <c r="B18" s="18" t="s">
        <v>16</v>
      </c>
      <c r="C18" s="19"/>
    </row>
    <row r="19" spans="2:6" x14ac:dyDescent="0.3">
      <c r="B19" s="2" t="s">
        <v>17</v>
      </c>
      <c r="C19" s="3">
        <f>+'[1]2025'!$O$120</f>
        <v>-279195.41999999993</v>
      </c>
    </row>
    <row r="20" spans="2:6" x14ac:dyDescent="0.3">
      <c r="B20" s="2" t="s">
        <v>18</v>
      </c>
      <c r="C20" s="4">
        <f>+'[1]2025'!$O$111</f>
        <v>-124270377.48000003</v>
      </c>
    </row>
    <row r="21" spans="2:6" x14ac:dyDescent="0.3">
      <c r="B21" s="5" t="s">
        <v>19</v>
      </c>
      <c r="C21" s="6">
        <f>SUM(C19:C20)</f>
        <v>-124549572.90000004</v>
      </c>
    </row>
    <row r="22" spans="2:6" x14ac:dyDescent="0.3">
      <c r="B22" s="5" t="s">
        <v>20</v>
      </c>
      <c r="C22" s="4"/>
    </row>
    <row r="23" spans="2:6" x14ac:dyDescent="0.3">
      <c r="B23" s="5" t="s">
        <v>21</v>
      </c>
      <c r="C23" s="6">
        <f>+C21</f>
        <v>-124549572.90000004</v>
      </c>
    </row>
    <row r="24" spans="2:6" x14ac:dyDescent="0.3">
      <c r="B24" s="16" t="s">
        <v>22</v>
      </c>
      <c r="C24" s="17"/>
    </row>
    <row r="25" spans="2:6" x14ac:dyDescent="0.3">
      <c r="B25" s="2" t="s">
        <v>23</v>
      </c>
      <c r="C25" s="3">
        <f>+'[1]2025'!$O$125</f>
        <v>10729721042.860001</v>
      </c>
    </row>
    <row r="26" spans="2:6" x14ac:dyDescent="0.3">
      <c r="B26" s="2" t="s">
        <v>24</v>
      </c>
      <c r="C26" s="3">
        <v>0</v>
      </c>
      <c r="E26" s="8"/>
      <c r="F26" s="9"/>
    </row>
    <row r="27" spans="2:6" x14ac:dyDescent="0.3">
      <c r="B27" s="2" t="s">
        <v>25</v>
      </c>
      <c r="C27" s="4">
        <f>+'[1]2025'!$O$128</f>
        <v>600808708.50999999</v>
      </c>
    </row>
    <row r="28" spans="2:6" x14ac:dyDescent="0.3">
      <c r="B28" s="5" t="s">
        <v>26</v>
      </c>
      <c r="C28" s="6">
        <f>SUM(C25:C27)</f>
        <v>11330529751.370001</v>
      </c>
    </row>
    <row r="29" spans="2:6" ht="15.75" thickBot="1" x14ac:dyDescent="0.35">
      <c r="B29" s="5" t="s">
        <v>27</v>
      </c>
      <c r="C29" s="7">
        <f>+C23+C28</f>
        <v>11205980178.470001</v>
      </c>
    </row>
    <row r="30" spans="2:6" ht="15.75" thickTop="1" x14ac:dyDescent="0.3">
      <c r="B30" s="10"/>
      <c r="C30" s="4"/>
    </row>
    <row r="31" spans="2:6" x14ac:dyDescent="0.3">
      <c r="C31" s="11">
        <f>+C16-C29</f>
        <v>0</v>
      </c>
    </row>
    <row r="32" spans="2:6" x14ac:dyDescent="0.3">
      <c r="B32" s="12"/>
      <c r="C32" s="12"/>
    </row>
    <row r="33" spans="2:5" x14ac:dyDescent="0.3">
      <c r="C33" s="8"/>
    </row>
    <row r="34" spans="2:5" ht="15.75" x14ac:dyDescent="0.3">
      <c r="B34" s="14" t="s">
        <v>28</v>
      </c>
      <c r="C34" s="14"/>
      <c r="E34" s="8"/>
    </row>
    <row r="35" spans="2:5" ht="15.75" x14ac:dyDescent="0.3">
      <c r="B35" s="15" t="s">
        <v>29</v>
      </c>
      <c r="C35" s="15"/>
    </row>
    <row r="36" spans="2:5" ht="15.75" x14ac:dyDescent="0.3">
      <c r="B36" s="14" t="s">
        <v>30</v>
      </c>
      <c r="C36" s="14"/>
    </row>
    <row r="37" spans="2:5" ht="15.75" x14ac:dyDescent="0.3">
      <c r="B37" s="13"/>
      <c r="C37" s="13"/>
    </row>
    <row r="38" spans="2:5" ht="15.75" x14ac:dyDescent="0.3">
      <c r="B38" s="13"/>
      <c r="C38" s="13"/>
    </row>
    <row r="39" spans="2:5" ht="15.75" x14ac:dyDescent="0.3">
      <c r="B39" s="13"/>
      <c r="C39" s="13"/>
    </row>
    <row r="41" spans="2:5" ht="15.75" x14ac:dyDescent="0.3">
      <c r="B41" s="14" t="s">
        <v>31</v>
      </c>
      <c r="C41" s="14"/>
    </row>
    <row r="42" spans="2:5" ht="15.75" x14ac:dyDescent="0.3">
      <c r="B42" s="15" t="s">
        <v>32</v>
      </c>
      <c r="C42" s="15"/>
    </row>
    <row r="43" spans="2:5" ht="15.75" x14ac:dyDescent="0.3">
      <c r="B43" s="14" t="s">
        <v>33</v>
      </c>
      <c r="C43" s="14"/>
    </row>
  </sheetData>
  <mergeCells count="15">
    <mergeCell ref="B7:C7"/>
    <mergeCell ref="B2:C2"/>
    <mergeCell ref="B3:C3"/>
    <mergeCell ref="B4:C4"/>
    <mergeCell ref="B5:C5"/>
    <mergeCell ref="B6:C6"/>
    <mergeCell ref="B41:C41"/>
    <mergeCell ref="B42:C42"/>
    <mergeCell ref="B43:C43"/>
    <mergeCell ref="B17:C17"/>
    <mergeCell ref="B18:C18"/>
    <mergeCell ref="B24:C24"/>
    <mergeCell ref="B34:C34"/>
    <mergeCell ref="B35:C35"/>
    <mergeCell ref="B36:C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A33FCB-1312-4E8B-A77C-D48E9B51F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1FC62-8195-4988-9FE5-D014CF4DB1FD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26195C93-1578-44A2-85B5-925154F589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2025-06-10T14:38:53Z</dcterms:created>
  <dcterms:modified xsi:type="dcterms:W3CDTF">2025-06-10T14:42:55Z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