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5/CUENTAS POR PAGAR 2025/5. Mayo/"/>
    </mc:Choice>
  </mc:AlternateContent>
  <xr:revisionPtr revIDLastSave="0" documentId="8_{60D1460D-5E00-4035-B9B1-1C6938E9EC50}" xr6:coauthVersionLast="47" xr6:coauthVersionMax="47" xr10:uidLastSave="{00000000-0000-0000-0000-000000000000}"/>
  <bookViews>
    <workbookView xWindow="-120" yWindow="-120" windowWidth="29040" windowHeight="15720" xr2:uid="{61E579D8-850B-421B-9CB5-F7A1167F5643}"/>
  </bookViews>
  <sheets>
    <sheet name="CUENTAS X PAGAR SUPLI CxP mayo" sheetId="1" r:id="rId1"/>
  </sheets>
  <definedNames>
    <definedName name="_xlnm._FilterDatabase" localSheetId="0" hidden="1">'CUENTAS X PAGAR SUPLI CxP mayo'!$A$9:$P$185</definedName>
    <definedName name="_xlnm.Print_Area" localSheetId="0">'CUENTAS X PAGAR SUPLI CxP mayo'!$A$1:$N$201</definedName>
    <definedName name="_xlnm.Print_Titles" localSheetId="0">'CUENTAS X PAGAR SUPLI CxP mayo'!$1:$9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7" i="1" l="1"/>
  <c r="N185" i="1"/>
  <c r="M185" i="1"/>
  <c r="I184" i="1"/>
  <c r="N184" i="1" s="1"/>
  <c r="N183" i="1"/>
  <c r="M183" i="1"/>
  <c r="N182" i="1"/>
  <c r="M182" i="1"/>
  <c r="I181" i="1"/>
  <c r="N181" i="1" s="1"/>
  <c r="I180" i="1"/>
  <c r="N180" i="1" s="1"/>
  <c r="N179" i="1"/>
  <c r="M179" i="1"/>
  <c r="I179" i="1"/>
  <c r="M178" i="1"/>
  <c r="I178" i="1"/>
  <c r="N178" i="1" s="1"/>
  <c r="N177" i="1"/>
  <c r="M177" i="1"/>
  <c r="N176" i="1"/>
  <c r="M176" i="1"/>
  <c r="I176" i="1"/>
  <c r="N175" i="1"/>
  <c r="I175" i="1"/>
  <c r="M175" i="1" s="1"/>
  <c r="N174" i="1"/>
  <c r="M174" i="1"/>
  <c r="N173" i="1"/>
  <c r="I173" i="1"/>
  <c r="M172" i="1"/>
  <c r="N171" i="1"/>
  <c r="I171" i="1"/>
  <c r="M171" i="1" s="1"/>
  <c r="N170" i="1"/>
  <c r="M170" i="1"/>
  <c r="N169" i="1"/>
  <c r="M169" i="1"/>
  <c r="I168" i="1"/>
  <c r="N168" i="1" s="1"/>
  <c r="N167" i="1"/>
  <c r="M167" i="1"/>
  <c r="N166" i="1"/>
  <c r="M166" i="1"/>
  <c r="N165" i="1"/>
  <c r="M165" i="1"/>
  <c r="N164" i="1"/>
  <c r="M164" i="1"/>
  <c r="N163" i="1"/>
  <c r="M163" i="1"/>
  <c r="N162" i="1"/>
  <c r="M162" i="1"/>
  <c r="I161" i="1"/>
  <c r="N161" i="1" s="1"/>
  <c r="N160" i="1"/>
  <c r="M160" i="1"/>
  <c r="M159" i="1"/>
  <c r="J159" i="1"/>
  <c r="N158" i="1"/>
  <c r="M158" i="1"/>
  <c r="N157" i="1"/>
  <c r="M157" i="1"/>
  <c r="N156" i="1"/>
  <c r="M156" i="1"/>
  <c r="I155" i="1"/>
  <c r="N155" i="1" s="1"/>
  <c r="N154" i="1"/>
  <c r="M154" i="1"/>
  <c r="N153" i="1"/>
  <c r="M153" i="1"/>
  <c r="I153" i="1"/>
  <c r="N152" i="1"/>
  <c r="I152" i="1"/>
  <c r="M152" i="1" s="1"/>
  <c r="I151" i="1"/>
  <c r="N151" i="1" s="1"/>
  <c r="I150" i="1"/>
  <c r="M150" i="1" s="1"/>
  <c r="N149" i="1"/>
  <c r="M149" i="1"/>
  <c r="N148" i="1"/>
  <c r="M148" i="1"/>
  <c r="N147" i="1"/>
  <c r="M147" i="1"/>
  <c r="N146" i="1"/>
  <c r="M146" i="1"/>
  <c r="N145" i="1"/>
  <c r="M145" i="1"/>
  <c r="I144" i="1"/>
  <c r="N144" i="1" s="1"/>
  <c r="N143" i="1"/>
  <c r="M143" i="1"/>
  <c r="N142" i="1"/>
  <c r="M142" i="1"/>
  <c r="N141" i="1"/>
  <c r="M141" i="1"/>
  <c r="N140" i="1"/>
  <c r="M140" i="1"/>
  <c r="N139" i="1"/>
  <c r="I139" i="1"/>
  <c r="N138" i="1"/>
  <c r="M138" i="1"/>
  <c r="N137" i="1"/>
  <c r="M137" i="1"/>
  <c r="N136" i="1"/>
  <c r="I136" i="1"/>
  <c r="M136" i="1" s="1"/>
  <c r="I135" i="1"/>
  <c r="N135" i="1" s="1"/>
  <c r="I134" i="1"/>
  <c r="M134" i="1" s="1"/>
  <c r="N133" i="1"/>
  <c r="M133" i="1"/>
  <c r="I133" i="1"/>
  <c r="N132" i="1"/>
  <c r="M132" i="1"/>
  <c r="N131" i="1"/>
  <c r="I131" i="1"/>
  <c r="I130" i="1"/>
  <c r="M130" i="1" s="1"/>
  <c r="N129" i="1"/>
  <c r="M129" i="1"/>
  <c r="N128" i="1"/>
  <c r="M128" i="1"/>
  <c r="N127" i="1"/>
  <c r="M127" i="1"/>
  <c r="I127" i="1"/>
  <c r="I126" i="1"/>
  <c r="N126" i="1" s="1"/>
  <c r="N125" i="1"/>
  <c r="M125" i="1"/>
  <c r="I125" i="1"/>
  <c r="N124" i="1"/>
  <c r="M124" i="1"/>
  <c r="N123" i="1"/>
  <c r="I123" i="1"/>
  <c r="M123" i="1" s="1"/>
  <c r="M122" i="1"/>
  <c r="I122" i="1"/>
  <c r="N122" i="1" s="1"/>
  <c r="I121" i="1"/>
  <c r="M121" i="1" s="1"/>
  <c r="I120" i="1"/>
  <c r="N120" i="1" s="1"/>
  <c r="N119" i="1"/>
  <c r="I119" i="1"/>
  <c r="M119" i="1" s="1"/>
  <c r="N118" i="1"/>
  <c r="M118" i="1"/>
  <c r="I117" i="1"/>
  <c r="N117" i="1" s="1"/>
  <c r="I116" i="1"/>
  <c r="M116" i="1" s="1"/>
  <c r="N115" i="1"/>
  <c r="M115" i="1"/>
  <c r="I115" i="1"/>
  <c r="N114" i="1"/>
  <c r="I114" i="1"/>
  <c r="M114" i="1" s="1"/>
  <c r="I113" i="1"/>
  <c r="N113" i="1" s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1" i="1"/>
  <c r="M81" i="1"/>
  <c r="N80" i="1"/>
  <c r="M80" i="1"/>
  <c r="M79" i="1"/>
  <c r="N78" i="1"/>
  <c r="M78" i="1"/>
  <c r="N77" i="1"/>
  <c r="M77" i="1"/>
  <c r="N76" i="1"/>
  <c r="M76" i="1"/>
  <c r="I75" i="1"/>
  <c r="M75" i="1" s="1"/>
  <c r="I74" i="1"/>
  <c r="N74" i="1" s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M63" i="1"/>
  <c r="N62" i="1"/>
  <c r="M62" i="1"/>
  <c r="N61" i="1"/>
  <c r="I61" i="1"/>
  <c r="M61" i="1" s="1"/>
  <c r="N60" i="1"/>
  <c r="M60" i="1"/>
  <c r="N59" i="1"/>
  <c r="M59" i="1"/>
  <c r="N58" i="1"/>
  <c r="M58" i="1"/>
  <c r="I57" i="1"/>
  <c r="N57" i="1" s="1"/>
  <c r="N56" i="1"/>
  <c r="M56" i="1"/>
  <c r="N55" i="1"/>
  <c r="M55" i="1"/>
  <c r="I54" i="1"/>
  <c r="N54" i="1" s="1"/>
  <c r="I53" i="1"/>
  <c r="N53" i="1" s="1"/>
  <c r="I52" i="1"/>
  <c r="N52" i="1" s="1"/>
  <c r="N51" i="1"/>
  <c r="M51" i="1"/>
  <c r="I51" i="1"/>
  <c r="I50" i="1"/>
  <c r="N50" i="1" s="1"/>
  <c r="I49" i="1"/>
  <c r="M49" i="1" s="1"/>
  <c r="I48" i="1"/>
  <c r="M48" i="1" s="1"/>
  <c r="N47" i="1"/>
  <c r="M47" i="1"/>
  <c r="I47" i="1"/>
  <c r="I46" i="1"/>
  <c r="N46" i="1" s="1"/>
  <c r="I45" i="1"/>
  <c r="N45" i="1" s="1"/>
  <c r="I44" i="1"/>
  <c r="M44" i="1" s="1"/>
  <c r="N43" i="1"/>
  <c r="M43" i="1"/>
  <c r="I43" i="1"/>
  <c r="I42" i="1"/>
  <c r="N42" i="1" s="1"/>
  <c r="I41" i="1"/>
  <c r="M41" i="1" s="1"/>
  <c r="I40" i="1"/>
  <c r="N40" i="1" s="1"/>
  <c r="N39" i="1"/>
  <c r="M39" i="1"/>
  <c r="I39" i="1"/>
  <c r="I38" i="1"/>
  <c r="N38" i="1" s="1"/>
  <c r="I37" i="1"/>
  <c r="N37" i="1" s="1"/>
  <c r="I36" i="1"/>
  <c r="M36" i="1" s="1"/>
  <c r="N35" i="1"/>
  <c r="M35" i="1"/>
  <c r="I35" i="1"/>
  <c r="I34" i="1"/>
  <c r="N34" i="1" s="1"/>
  <c r="I33" i="1"/>
  <c r="M33" i="1" s="1"/>
  <c r="I32" i="1"/>
  <c r="N32" i="1" s="1"/>
  <c r="N31" i="1"/>
  <c r="M31" i="1"/>
  <c r="I31" i="1"/>
  <c r="I30" i="1"/>
  <c r="N30" i="1" s="1"/>
  <c r="I29" i="1"/>
  <c r="N29" i="1" s="1"/>
  <c r="I28" i="1"/>
  <c r="N28" i="1" s="1"/>
  <c r="N27" i="1"/>
  <c r="M27" i="1"/>
  <c r="I27" i="1"/>
  <c r="I26" i="1"/>
  <c r="N26" i="1" s="1"/>
  <c r="I25" i="1"/>
  <c r="N25" i="1" s="1"/>
  <c r="I24" i="1"/>
  <c r="M24" i="1" s="1"/>
  <c r="N23" i="1"/>
  <c r="M23" i="1"/>
  <c r="I23" i="1"/>
  <c r="I22" i="1"/>
  <c r="N22" i="1" s="1"/>
  <c r="I21" i="1"/>
  <c r="N21" i="1" s="1"/>
  <c r="I20" i="1"/>
  <c r="M20" i="1" s="1"/>
  <c r="N19" i="1"/>
  <c r="M19" i="1"/>
  <c r="I19" i="1"/>
  <c r="I18" i="1"/>
  <c r="N18" i="1" s="1"/>
  <c r="I17" i="1"/>
  <c r="M17" i="1" s="1"/>
  <c r="I16" i="1"/>
  <c r="N16" i="1" s="1"/>
  <c r="N15" i="1"/>
  <c r="M15" i="1"/>
  <c r="I15" i="1"/>
  <c r="I14" i="1"/>
  <c r="N14" i="1" s="1"/>
  <c r="I13" i="1"/>
  <c r="N13" i="1" s="1"/>
  <c r="I12" i="1"/>
  <c r="M12" i="1" s="1"/>
  <c r="N11" i="1"/>
  <c r="M11" i="1"/>
  <c r="I11" i="1"/>
  <c r="I10" i="1"/>
  <c r="I187" i="1" s="1"/>
  <c r="O4" i="1"/>
  <c r="M16" i="1" l="1"/>
  <c r="M28" i="1"/>
  <c r="M40" i="1"/>
  <c r="M52" i="1"/>
  <c r="N12" i="1"/>
  <c r="N20" i="1"/>
  <c r="N36" i="1"/>
  <c r="N44" i="1"/>
  <c r="N48" i="1"/>
  <c r="M57" i="1"/>
  <c r="M13" i="1"/>
  <c r="M21" i="1"/>
  <c r="M29" i="1"/>
  <c r="M37" i="1"/>
  <c r="M45" i="1"/>
  <c r="M53" i="1"/>
  <c r="N17" i="1"/>
  <c r="N33" i="1"/>
  <c r="N41" i="1"/>
  <c r="N49" i="1"/>
  <c r="N75" i="1"/>
  <c r="M155" i="1"/>
  <c r="M113" i="1"/>
  <c r="M117" i="1"/>
  <c r="N121" i="1"/>
  <c r="N130" i="1"/>
  <c r="M135" i="1"/>
  <c r="M151" i="1"/>
  <c r="M161" i="1"/>
  <c r="M10" i="1"/>
  <c r="M14" i="1"/>
  <c r="M18" i="1"/>
  <c r="M22" i="1"/>
  <c r="M26" i="1"/>
  <c r="M30" i="1"/>
  <c r="M34" i="1"/>
  <c r="M38" i="1"/>
  <c r="M42" i="1"/>
  <c r="M46" i="1"/>
  <c r="M50" i="1"/>
  <c r="M54" i="1"/>
  <c r="M126" i="1"/>
  <c r="M32" i="1"/>
  <c r="M74" i="1"/>
  <c r="N24" i="1"/>
  <c r="M120" i="1"/>
  <c r="M144" i="1"/>
  <c r="M25" i="1"/>
  <c r="N116" i="1"/>
  <c r="N134" i="1"/>
  <c r="N150" i="1"/>
  <c r="N10" i="1"/>
  <c r="M168" i="1"/>
  <c r="M184" i="1"/>
  <c r="M180" i="1"/>
  <c r="M187" i="1" l="1"/>
</calcChain>
</file>

<file path=xl/sharedStrings.xml><?xml version="1.0" encoding="utf-8"?>
<sst xmlns="http://schemas.openxmlformats.org/spreadsheetml/2006/main" count="564" uniqueCount="457">
  <si>
    <t>COMITE EJECUTOR DE INFRAESTRUCTURAS DE ZONAS TURISTICAS CEIZTUR</t>
  </si>
  <si>
    <t>INFORME PAGO A PROVEEDORES</t>
  </si>
  <si>
    <t>AL 31/05/2025</t>
  </si>
  <si>
    <t>ITEM</t>
  </si>
  <si>
    <t>PROVEEDOR</t>
  </si>
  <si>
    <t>CONCEPTO</t>
  </si>
  <si>
    <t>FACTURA No.(NCF)</t>
  </si>
  <si>
    <t>FECHA FACTURA</t>
  </si>
  <si>
    <t>MONTO FACTURADO</t>
  </si>
  <si>
    <t xml:space="preserve">FECHA FIN FACTURA </t>
  </si>
  <si>
    <t>MONTO PAGADO A LA FECHA</t>
  </si>
  <si>
    <t>MONTO PENDIENTE</t>
  </si>
  <si>
    <t>ESTADO (COMPLETO, PENDIENTE Y ATRASADO)</t>
  </si>
  <si>
    <t>DOC. PAGO</t>
  </si>
  <si>
    <t>FECHA LIB</t>
  </si>
  <si>
    <t>Grupo Viamar, S.A.</t>
  </si>
  <si>
    <t>Pago factura No. 5136. Servicio de manrtenimineto correspondiente a  la flotilla vehicular del CEIZTUR y POLITUR.</t>
  </si>
  <si>
    <t>E450000005136</t>
  </si>
  <si>
    <t>Pago factura No. 5145, Servicio de manrtenimineto correspondiente a  la flotilla vehicular del CEIZTUR y POLITUR.</t>
  </si>
  <si>
    <t>E450000005145</t>
  </si>
  <si>
    <t>Pago factura No. 5158. Servicio de manrtenimineto correspondiente a  la flotilla vehicular del CEIZTUR y POLITUR.</t>
  </si>
  <si>
    <t>E450000005158</t>
  </si>
  <si>
    <t>Pago factura No. 5200, Servicio de manrtenimineto correspondiente a  la flotilla vehicular del CEIZTUR y POLITUR.</t>
  </si>
  <si>
    <t>E450000005200</t>
  </si>
  <si>
    <t>Laboratorios Orbis, SA</t>
  </si>
  <si>
    <t>Pago factura No. 4080. Adquisicion de agua fina de botellon para los colaboradores del CEIZTUR.</t>
  </si>
  <si>
    <t>B1500004080</t>
  </si>
  <si>
    <t xml:space="preserve">Auto Servicio Automotriz Inteligente RD Auto Sai RD, SRL </t>
  </si>
  <si>
    <t>Pago factura No. 2289, Servicio de mantenimiento correspondiente a la flotilla vehicular del CEIZTUR.</t>
  </si>
  <si>
    <t>B1500002289</t>
  </si>
  <si>
    <t>Pago factura No. 2290, Servicio de mantenimiento correspondiente a la flotilla vehicular del CEIZTUR.</t>
  </si>
  <si>
    <t>B1500002290</t>
  </si>
  <si>
    <t>Pago factura No. 2291, Servicio de mantenimiento correspondiente a la flotilla vehicular del CEIZTUR.</t>
  </si>
  <si>
    <t>B1500002291</t>
  </si>
  <si>
    <t>Pago factura No. 2292, Servicio de mantenimiento correspondiente a la flotilla vehicular del CEIZTUR.</t>
  </si>
  <si>
    <t>B1500002292</t>
  </si>
  <si>
    <t>Pago factura No. 2293, Servicio de mantenimiento correspondiente a la flotilla vehicular del CEIZTUR.</t>
  </si>
  <si>
    <t>B1500002293</t>
  </si>
  <si>
    <t>Pago factura No. 2294, Servicio de mantenimiento correspondiente a la flotilla vehicular del CEIZTUR.</t>
  </si>
  <si>
    <t>B1500002294</t>
  </si>
  <si>
    <t>Compañía Dominicana de Felefonos, S.A.</t>
  </si>
  <si>
    <t>Pago Factura No.2746, Servicios de Renta Mensual de las Flotas del CEIZTUR, correspondiente al mes de marzo 2025, según anexos.</t>
  </si>
  <si>
    <t>E450000072746</t>
  </si>
  <si>
    <t xml:space="preserve">Ofisol Suministros y Servicios, EIRL </t>
  </si>
  <si>
    <t>Pago factura No. 0484, Instalacion puertas polimetal en la Institucion.</t>
  </si>
  <si>
    <t>B1500000484</t>
  </si>
  <si>
    <t>Pago factura No. 5297. Servicio de manrtenimineto correspondiente a  la flotilla vehicular del CEIZTUR y POLITUR.</t>
  </si>
  <si>
    <t>E450000005297</t>
  </si>
  <si>
    <t>Pago factura No. 5314. Servicio de manrtenimineto correspondiente a  la flotilla vehicular del CEIZTUR y POLITUR.</t>
  </si>
  <si>
    <t>E450000005314</t>
  </si>
  <si>
    <t>Pago factura No. 2312, Servicio de mantenimiento correspondiente a la flotilla vehicular del CEIZTUR.</t>
  </si>
  <si>
    <t>B1500002312</t>
  </si>
  <si>
    <t>Pago factura No. 2313, Servicio de mantenimiento correspondiente a la flotilla vehicular del CEIZTUR.</t>
  </si>
  <si>
    <t>B1500002313</t>
  </si>
  <si>
    <t>Pago factura No. 2314, Servicio de mantenimiento correspondiente a la flotilla vehicular del CEIZTUR.</t>
  </si>
  <si>
    <t>B1500002314</t>
  </si>
  <si>
    <t>Pago factura No. 2315, Servicio de mantenimiento correspondiente a la flotilla vehicular del CEIZTUR.</t>
  </si>
  <si>
    <t>B1500002315</t>
  </si>
  <si>
    <t>Instituto de Formacion Turistica del Caribe</t>
  </si>
  <si>
    <t>Pago factura No. 0993, Servicio de almuerzo empresarial para los colaboradores del CEIZTUR.</t>
  </si>
  <si>
    <t>B1500000993</t>
  </si>
  <si>
    <t>Pago factura No. 0995, Servicio de almuerzo empresarial para los colaboradores del CEIZTUR.</t>
  </si>
  <si>
    <t>B1500000995</t>
  </si>
  <si>
    <t>T.M.A, Topografia - Ingenieria- Arquitectura, SRL</t>
  </si>
  <si>
    <t>Pago factura No. 0108.  Adquisición de Equipos Topográficos Para Ser Utilizados por el Departamento de Ingeniería de la institución, según anexos.</t>
  </si>
  <si>
    <t>B1500000108</t>
  </si>
  <si>
    <t>Pago factura No. 5362. Servicio de manrtenimineto correspondiente a  la flotilla vehicular del CEIZTUR y POLITUR.</t>
  </si>
  <si>
    <t>E450000005362</t>
  </si>
  <si>
    <t>Pago factura No. 5368. Servicio de manrtenimineto correspondiente a  la flotilla vehicular del CEIZTUR y POLITUR.</t>
  </si>
  <si>
    <t>E450000005368</t>
  </si>
  <si>
    <t>Pago factura No. 5398, Servicio de manrtenimineto correspondiente a  la flotilla vehicular del CEIZTUR y POLITUR.</t>
  </si>
  <si>
    <t>E450000005398</t>
  </si>
  <si>
    <t>Refriausu Logistic and Construction</t>
  </si>
  <si>
    <t>Pago factura No. 0302. Contratación para Servicio de Mantenimiento Preventivo y Correctivo de Aires Acondicionado de la Institución por nueve meses o hasta agotar monto contratado, según anexos.</t>
  </si>
  <si>
    <t>B1500000302</t>
  </si>
  <si>
    <t>Pago factura No. 5412, Servicio de manrtenimineto correspondiente a  la flotilla vehicular del CEIZTUR y POLITUR.</t>
  </si>
  <si>
    <t>E450000005412</t>
  </si>
  <si>
    <t>Pago factura No. 5436, Servicio de manrtenimineto correspondiente a  la flotilla vehicular del CEIZTUR y POLITUR.</t>
  </si>
  <si>
    <t>E450000005436</t>
  </si>
  <si>
    <t xml:space="preserve">Coranca, SRL </t>
  </si>
  <si>
    <t>Pago factura No. 0644. Adquisicion de termo portatil de 10 galones para uso en la institucion.</t>
  </si>
  <si>
    <t>B1500000644</t>
  </si>
  <si>
    <t xml:space="preserve">Freddy Almonte Brito </t>
  </si>
  <si>
    <t xml:space="preserve">Pago factura No. 1097, Tramite legales de documentos. </t>
  </si>
  <si>
    <t>B1500001097</t>
  </si>
  <si>
    <t>Robsurveyrd, EIRL</t>
  </si>
  <si>
    <t>Pago factura No. 0069. Adquisicion de extintor de 30 cm.</t>
  </si>
  <si>
    <t>B1500000069</t>
  </si>
  <si>
    <t>Simbel,SRL</t>
  </si>
  <si>
    <t>Pago factura No. 0534. Adquisición de equipos de medición para ser usado en control de calidad y fiscalización, según anexos.</t>
  </si>
  <si>
    <t>B1500000534</t>
  </si>
  <si>
    <t>Grupo Diario Libre, SA</t>
  </si>
  <si>
    <t>Pago factura No. 0310, Servicio de Publicación Periódico el proceso CEIZTUR-CCC-LPN-2025-0001.</t>
  </si>
  <si>
    <t>E450000000310</t>
  </si>
  <si>
    <t>Idemesa, SRL</t>
  </si>
  <si>
    <t>Pago factura No. 1530. Adquisicion de botiquines de primeros auxilios.</t>
  </si>
  <si>
    <t>B1500001530</t>
  </si>
  <si>
    <t>Editora Listin Diario, SA</t>
  </si>
  <si>
    <t>Pago factura No. 1024. Servicio de Publicación en dos Periódicos por dos días para Convocatoria a Licitación Pública Nacional con ref.: CEIZTUR-CCC-LPN-2025-0001, según anexos.</t>
  </si>
  <si>
    <t>E450000001024</t>
  </si>
  <si>
    <t xml:space="preserve">Almacenes Casa Vito, SRL </t>
  </si>
  <si>
    <t>Pago factura No. 0109. Servicio de mantenimiento de las barredoras de playas.</t>
  </si>
  <si>
    <t>B1500000109</t>
  </si>
  <si>
    <t xml:space="preserve">Dita Services, SRL </t>
  </si>
  <si>
    <t>Pago factura No. 0571. Servicios de fumigacion contra plagas e innsectos. Incluye materiales, herramientas e insumos.</t>
  </si>
  <si>
    <t>B1500000571</t>
  </si>
  <si>
    <t xml:space="preserve">Muisk, SRL </t>
  </si>
  <si>
    <t>Pago factura No. 0072. Adquisicion de insumos para el departamento de ingenieria de la institucion.</t>
  </si>
  <si>
    <t>B1500000072</t>
  </si>
  <si>
    <t>Pago factura No. 0646. Adquisicion de botas para brigadas.</t>
  </si>
  <si>
    <t>B1500000646</t>
  </si>
  <si>
    <t xml:space="preserve">Multigrabado, SRL </t>
  </si>
  <si>
    <t xml:space="preserve">Pago factura No. 2424. Adquisicion de paraguas impresión full color. </t>
  </si>
  <si>
    <t>B1500002424</t>
  </si>
  <si>
    <t>INVERSIONES EXPRESS SRL</t>
  </si>
  <si>
    <t>Pago factura No. 0154. Renovación de licencias informáticas para uso de esta Institución, según anexos.</t>
  </si>
  <si>
    <t>B1500000154</t>
  </si>
  <si>
    <t>Pago Factura No. 1102, por concepto de Tramites Legales de Documentos, según anexos.</t>
  </si>
  <si>
    <t>B1500001102</t>
  </si>
  <si>
    <t>Humanos Seguros  S A</t>
  </si>
  <si>
    <t>Pago factura No. 4337, Correspondiente al mes de mayo  2025, del Seguro Medico de Salud a los empleados del CEIZTUR, según anexos.</t>
  </si>
  <si>
    <t>E450000004337</t>
  </si>
  <si>
    <t>Ramirez &amp; Mojica Envoy Pack Courier Express, SRL</t>
  </si>
  <si>
    <t>Pago factura No. 2925. Adquisición de Accesorios y Herramientas para Vehículos de la Institución (Tres (3) gatos hidráulicos, según anexos.</t>
  </si>
  <si>
    <t>B1500002925</t>
  </si>
  <si>
    <t>Pago factura No. 5521, Servicio de manrtenimineto correspondiente a  la flotilla vehicular del CEIZTUR y POLITUR.</t>
  </si>
  <si>
    <t>E450000005521</t>
  </si>
  <si>
    <t>Factura No. 4170, Servicios de agua fina botellon 5gls.</t>
  </si>
  <si>
    <t>B1500004170</t>
  </si>
  <si>
    <t>Cros Publicidad, SRL</t>
  </si>
  <si>
    <t>Pago Factura No. 1233. Adquisición de chalecos reflectores de seguridad para uso del personal operativo de esta institución, según anexos.</t>
  </si>
  <si>
    <t>B1500001233</t>
  </si>
  <si>
    <t>Pago factura No. 5529, Servicio de manrtenimineto correspondiente a  la flotilla vehicular del CEIZTUR y POLITUR.</t>
  </si>
  <si>
    <t>E450000005529</t>
  </si>
  <si>
    <t>Factura No. 5566 Servicio de manrtenimineto correspondiente a  la flotilla vehicular del CEIZTUR y POLITUR.</t>
  </si>
  <si>
    <t>E450000005566</t>
  </si>
  <si>
    <t>Factura No. 5587  Servicio de manrtenimineto correspondiente a  la flotilla vehicular del CEIZTUR y POLITUR.</t>
  </si>
  <si>
    <t>E450000005587</t>
  </si>
  <si>
    <t>Altice Dominicana, SA.</t>
  </si>
  <si>
    <t>Pago Factura No. 4710, por los servicios de renta mensual de Internet móvil para las cámaras de vídeo vigilancia instaladas en Playa Macao correspondientes al mes de abril del 2025.</t>
  </si>
  <si>
    <t>E450000014710</t>
  </si>
  <si>
    <t xml:space="preserve">41,175.46	</t>
  </si>
  <si>
    <t>Santo  Domingo  Motors Company  SA</t>
  </si>
  <si>
    <t>Factura No. 2739  Servicio de mantenimiento correspondiente a  la flotilla vehicular del CEIZTUR y POLITUR.</t>
  </si>
  <si>
    <t>E450000002739</t>
  </si>
  <si>
    <t>Factura No. 2741  Servicio de mantenimiento  correspondiente a  la flotilla vehicular del CEIZTUR y POLITUR.</t>
  </si>
  <si>
    <t>E450000002741</t>
  </si>
  <si>
    <t xml:space="preserve">Pendiente </t>
  </si>
  <si>
    <t>Factura No. 2744  Servicio de mantenimiento correspondiente a  la flotilla vehicular del CEIZTUR y POLITUR.</t>
  </si>
  <si>
    <t>E450000002744</t>
  </si>
  <si>
    <t>Factura No. 2745  Servicio de mantenimiento correspondiente a  la flotilla vehicular del CEIZTUR y POLITUR.</t>
  </si>
  <si>
    <t>E450000002745</t>
  </si>
  <si>
    <t>Factura No. 2750  Servicio de mantenimiento  correspondiente a  la flotilla vehicular del CEIZTUR y POLITUR.</t>
  </si>
  <si>
    <t>E450000002750</t>
  </si>
  <si>
    <t>Factura No. 2751  Servicio de mantenimiento  correspondiente a  la flotilla vehicular del CEIZTUR y POLITUR.</t>
  </si>
  <si>
    <t>E450000002751</t>
  </si>
  <si>
    <t>Factura No. 2752  Servicio de mantenimiento  correspondiente a  la flotilla vehicular del CEIZTUR y POLITUR.</t>
  </si>
  <si>
    <t>E450000002752</t>
  </si>
  <si>
    <t>Factura No. 2753  Servicio de mantenimiento  correspondiente a  la flotilla vehicular del CEIZTUR y POLITUR.</t>
  </si>
  <si>
    <t>E450000002753</t>
  </si>
  <si>
    <t>Factura No. 2754  Servicio de mantenimiento  correspondiente a  la flotilla vehicular del CEIZTUR y POLITUR.</t>
  </si>
  <si>
    <t>E450000002754</t>
  </si>
  <si>
    <t>Factura No. 2755  Servicio de mantenimiento  correspondiente a  la flotilla vehicular del CEIZTUR y POLITUR.</t>
  </si>
  <si>
    <t>E450000002755</t>
  </si>
  <si>
    <t>Pago factura No. 5575, Servicio de manrtenimineto correspondiente a  la flotilla vehicular del CEIZTUR y POLITUR.</t>
  </si>
  <si>
    <t>E450000005575</t>
  </si>
  <si>
    <t>Pago factura No. 5586, Servicio de manrtenimineto correspondiente a  la flotilla vehicular del CEIZTUR y POLITUR.</t>
  </si>
  <si>
    <t>E450000005586</t>
  </si>
  <si>
    <t>Pago factura No. 0997, Servicio de almuerzo empresarial para los colaboradores del CEIZTUR.</t>
  </si>
  <si>
    <t>B1500000997</t>
  </si>
  <si>
    <t>Pago factura No. 0998, Servicio de almuerzo empresarial para los colaboradores del CEIZTUR.</t>
  </si>
  <si>
    <t>B1500000998</t>
  </si>
  <si>
    <t>Factura No. 2767  Servicio de mantenimiento correspondiente a  la flotilla vehicular del CEIZTUR y POLITUR.</t>
  </si>
  <si>
    <t>E450000002767</t>
  </si>
  <si>
    <t>Factura No. 2768  Servicio de mantenimiento  correspondiente a  la flotilla vehicular del CEIZTUR y POLITUR.</t>
  </si>
  <si>
    <t>E450000002768</t>
  </si>
  <si>
    <t>Factura No. 2769  Servicio de mantenimiento  correspondiente a  la flotilla vehicular del CEIZTUR y POLITUR.</t>
  </si>
  <si>
    <t>E450000002769</t>
  </si>
  <si>
    <t>Factura No. 2787 Servicio de mantenimiento  correspondiente a  la flotilla vehicular del CEIZTUR y POLITUR.</t>
  </si>
  <si>
    <t>E450000002787</t>
  </si>
  <si>
    <t>Factura No. 2788  Servicio de mantenimiento  correspondiente a  la flotilla vehicular del CEIZTUR y POLITUR.</t>
  </si>
  <si>
    <t>E450000002788</t>
  </si>
  <si>
    <t>Factura No. 2789  Servicio de manrtenimineto correspondiente a  la flotilla vehicular del CEIZTUR y POLITUR.</t>
  </si>
  <si>
    <t>E450000002789</t>
  </si>
  <si>
    <t>Factura No. 2790  Servicio de mantenimiento correspondiente a  la flotilla vehicular del CEIZTUR y POLITUR.</t>
  </si>
  <si>
    <t>E450000002790</t>
  </si>
  <si>
    <t xml:space="preserve">  </t>
  </si>
  <si>
    <t>Factura No. 2791  Servicio de mantenimiento  correspondiente a  la flotilla vehicular del CEIZTUR y POLITUR.</t>
  </si>
  <si>
    <t>E450000002791</t>
  </si>
  <si>
    <t>Factura No. 2792 Servicio de mantenimiento  correspondiente a  la flotilla vehicular del CEIZTUR y POLITUR.</t>
  </si>
  <si>
    <t>E450000002792</t>
  </si>
  <si>
    <t>Factura No. 2793  Servicio de manrtenimineto correspondiente a  la flotilla vehicular del CEIZTUR y POLITUR.</t>
  </si>
  <si>
    <t>E450000002793</t>
  </si>
  <si>
    <t>Factura No. 2794  Servicio de mantenimiento  correspondiente a  la flotilla vehicular del CEIZTUR y POLITUR.</t>
  </si>
  <si>
    <t>E450000002794</t>
  </si>
  <si>
    <t>Factura No. 2795 Servicio de mantenimiento  correspondiente a  la flotilla vehicular del CEIZTUR y POLITUR.</t>
  </si>
  <si>
    <t>E450000002795</t>
  </si>
  <si>
    <t>Factura No. 2796 Servicio de mantenimiento  correspondiente a  la flotilla vehicular del CEIZTUR y POLITUR.</t>
  </si>
  <si>
    <t>E450000002796</t>
  </si>
  <si>
    <t>Factura No. 2797 Servicio de mantenimiento  correspondiente a  la flotilla vehicular del CEIZTUR y POLITUR.</t>
  </si>
  <si>
    <t>E450000002797</t>
  </si>
  <si>
    <t>Factura No. 2798 Servicio de mantenimiento  correspondiente a  la flotilla vehicular del CEIZTUR y POLITUR.</t>
  </si>
  <si>
    <t>E450000002798</t>
  </si>
  <si>
    <t>Factura No. 2799  Servicio de mantenimiento  correspondiente a  la flotilla vehicular del CEIZTUR y POLITUR.</t>
  </si>
  <si>
    <t>E450000002799</t>
  </si>
  <si>
    <t>Factura No. 2800 Servicio de mantenimiento  correspondiente a  la flotilla vehicular del CEIZTUR y POLITUR.</t>
  </si>
  <si>
    <t>E450000002800</t>
  </si>
  <si>
    <t>Factura No. 2801  Servicio de mantenimiento  correspondiente a  la flotilla vehicular del CEIZTUR y POLITUR.</t>
  </si>
  <si>
    <t>E450000002801</t>
  </si>
  <si>
    <t>Factura No. 2802  Servicio de mantenimiento  correspondiente a  la flotilla vehicular del CEIZTUR y POLITUR.</t>
  </si>
  <si>
    <t>E450000002802</t>
  </si>
  <si>
    <t>Factura No. 2803  Servicio de mantenimiento  correspondiente a  la flotilla vehicular del CEIZTUR y POLITUR.</t>
  </si>
  <si>
    <t>E450000002803</t>
  </si>
  <si>
    <t>Factura No. 2804  Servicio de mantenimiento  correspondiente a  la flotilla vehicular del CEIZTUR y POLITUR.</t>
  </si>
  <si>
    <t>E450000002804</t>
  </si>
  <si>
    <t>Factura No. 2805  Servicio de mantenimiento  correspondiente a  la flotilla vehicular del CEIZTUR y POLITUR.</t>
  </si>
  <si>
    <t>E450000002805</t>
  </si>
  <si>
    <t>Factura No. 2806  Servicio de mantenimiento  correspondiente a  la flotilla vehicular del CEIZTUR y POLITUR.</t>
  </si>
  <si>
    <t>E450000002806</t>
  </si>
  <si>
    <t>Factura No. 2807  Servicio de mantenimiento  correspondiente a  la flotilla vehicular del CEIZTUR y POLITUR.</t>
  </si>
  <si>
    <t>E450000002807</t>
  </si>
  <si>
    <t>Factura No. 2808  Servicio de mantenimiento  correspondiente a  la flotilla vehicular del CEIZTUR y POLITUR.</t>
  </si>
  <si>
    <t>E450000002808</t>
  </si>
  <si>
    <t>Factura No. 2809  Servicio de mantenimiento  correspondiente a  la flotilla vehicular del CEIZTUR y POLITUR.</t>
  </si>
  <si>
    <t>E450000002809</t>
  </si>
  <si>
    <t>Factura No. 2810  Servicio de mantenimiento  correspondiente a  la flotilla vehicular del CEIZTUR y POLITUR.</t>
  </si>
  <si>
    <t>E450000002810</t>
  </si>
  <si>
    <t>Factura No. 2811  Servicio de mantenimiento  correspondiente a  la flotilla vehicular del CEIZTUR y POLITUR.</t>
  </si>
  <si>
    <t>E450000002811</t>
  </si>
  <si>
    <t>Factura No. 2812  Servicio de mantenimiento  correspondiente a  la flotilla vehicular del CEIZTUR y POLITUR.</t>
  </si>
  <si>
    <t>E450000002812</t>
  </si>
  <si>
    <t>Factura No. 2813  Servicio de mantenimiento  correspondiente a  la flotilla vehicular del CEIZTUR y POLITUR.</t>
  </si>
  <si>
    <t>E450000002813</t>
  </si>
  <si>
    <t>Factura No. 2814  Servicio de mantenimiento correspondiente a  la flotilla vehicular del CEIZTUR y POLITUR.</t>
  </si>
  <si>
    <t>E450000002814</t>
  </si>
  <si>
    <t>Factura No. 2815  Servicio de mantenimiento  correspondiente a  la flotilla vehicular del CEIZTUR y POLITUR.</t>
  </si>
  <si>
    <t>E450000002815</t>
  </si>
  <si>
    <t>Factura No. 2816  Servicio de mantenimiento  correspondiente a  la flotilla vehicular del CEIZTUR y POLITUR.</t>
  </si>
  <si>
    <t>E450000002816</t>
  </si>
  <si>
    <t>Factura No. 2817  Servicio de mantenimiento  correspondiente a  la flotilla vehicular del CEIZTUR y POLITUR.</t>
  </si>
  <si>
    <t>E450000002817</t>
  </si>
  <si>
    <t>Factura No. 2818  Servicio de mantenimiento  correspondiente a  la flotilla vehicular del CEIZTUR y POLITUR.</t>
  </si>
  <si>
    <t>E450000002818</t>
  </si>
  <si>
    <t>Factura No. 2819  Servicio de mantenimineto correspondiente a  la flotilla vehicular del CEIZTUR y POLITUR.</t>
  </si>
  <si>
    <t>E450000002819</t>
  </si>
  <si>
    <t>Factura No. 2820  Servicio de mantenimiento  correspondiente a  la flotilla vehicular del CEIZTUR y POLITUR.</t>
  </si>
  <si>
    <t>E450000002820</t>
  </si>
  <si>
    <t>PERICLES ANTONIO ANDUJAR DE LA VEGA</t>
  </si>
  <si>
    <t>Pago Fact. No. 0144, Cub. No. 4 y Final mas devolución de vicios ocultos, Proy No. 369 contrato No.53-2021; Reconstrucción aceras y contenes del centro del municipio de Bánica, Provincia Elías Piña.</t>
  </si>
  <si>
    <t>B1500000144</t>
  </si>
  <si>
    <t>Auto Servicio Automotriz Inteligente RD, Auto Sai RD SRL</t>
  </si>
  <si>
    <t>Pago factura No. 2342; Servicio de Mantenimiento  y reparación para  Vehículos de Motor de la institución, según anexos.</t>
  </si>
  <si>
    <t>B1500002342</t>
  </si>
  <si>
    <t>31/12/205</t>
  </si>
  <si>
    <t>OMX Multiservicios, SR</t>
  </si>
  <si>
    <t>Pago factura No. 0511, Adquisición de computadores, componentes y accesorios tecnológicos para uso de la institución, según anexos. (1 caja con llave).</t>
  </si>
  <si>
    <t>B1500000511</t>
  </si>
  <si>
    <t>Tamira Group, SRL</t>
  </si>
  <si>
    <t>Pago factura No. 0215, Servicios de Contratación de Estudios Médicos de preempleo para el CEIZTUR, según anexos.</t>
  </si>
  <si>
    <t>B1500000215</t>
  </si>
  <si>
    <t>Sociedad Dominicana de Abogados Siglo XXI</t>
  </si>
  <si>
    <t>Pago fact. No. 0354, XXVI Seminario Interamericano sobre resolución de conflictos: negociación, mediación y concertación: tres formas de construir acuerdos, del 03 al 08 de junio del presente año para dos colaboradores de la Institución, según anexos.</t>
  </si>
  <si>
    <t>B1500000354</t>
  </si>
  <si>
    <t>Pago factura No. 5626, Servicio de manrtenimineto correspondiente a  la flotilla vehicular del CEIZTUR y POLITUR.</t>
  </si>
  <si>
    <t>E450000005626</t>
  </si>
  <si>
    <t>Grupo Cimentados, S.R.L</t>
  </si>
  <si>
    <t>Pago Fact. No. 0256, Cub. No.4 y final mas devolución de vicios ocultos, Proy. No. 380 Cont. No. 20-2022; Construcción Sendero Peatonal desde la Calle Lorenzo Álvarez Hasta Calle Duarte, Municipio Cabrera, María Trinidad Sánchez, Relanzamiento.</t>
  </si>
  <si>
    <t>B1500000256</t>
  </si>
  <si>
    <t>Multiservicios Y Construcciones Easyfixxer, SRL</t>
  </si>
  <si>
    <t>Pago factura No. 0021. Adquisición de Sacos para recoger escombros en los Operativos del (PNLPB), destinado a MiPymes (Relanzamiento), según anexos.</t>
  </si>
  <si>
    <t>B1500000021</t>
  </si>
  <si>
    <t>PWA, EIRL</t>
  </si>
  <si>
    <t>Pago factura No. 0147. Renovación de licencias informática para uso de esta Institución,(3 licencias Adobe Photoshop), según anexos.</t>
  </si>
  <si>
    <t>B1500000147</t>
  </si>
  <si>
    <t>Constructora Pontevedra SRL</t>
  </si>
  <si>
    <t>Pago Fact. No. 0188, Cub. No.7 y final mas devolución de vicios ocultos, Proy. No. 399 Cont. No. 23-2023; Mejoramiento del entorno del Balneario Boca de Cachón, Provincia Independencia, Relanzamiento.</t>
  </si>
  <si>
    <t>B1500000188</t>
  </si>
  <si>
    <t>Devialsa, Desarrollo Vial, SRL</t>
  </si>
  <si>
    <t>Pago Fact. No. 0379, Cub. No.1 Proy. No. 424 Cont. No. 28-2024; Reconstrucción Vía de Acceso a Playa Teco, Distrito Municipal Maimón, Provincia Puerto Plata.</t>
  </si>
  <si>
    <t>B1500000379</t>
  </si>
  <si>
    <t>SERD NET, SRL</t>
  </si>
  <si>
    <t>Pago factura No.0550 ,Servicio de Alquiler de Furgón para almacén provisional de los trabajadores de restauración del Monumento Alcázar de Colon, Ciudad Colonial, Distrito Nacional, mes de abril.</t>
  </si>
  <si>
    <t>B1500000550</t>
  </si>
  <si>
    <t>Constructora Fixsa, SRL</t>
  </si>
  <si>
    <t>Pago fact. No.0065, Cub. No.14,  Proy. No.374 Contrato No.8-2022; Mejoramiento del Drenaje Pluvial y Obras Complementarias, Malecón Santa Barbara Samaná. Lote 1 Mejoramiento del Drenaje Pluvial del Malecón Santa Barbara, Samaná.</t>
  </si>
  <si>
    <t>B1500000065</t>
  </si>
  <si>
    <t>COMPANIA DOMINICANA DE TELEFONOS C POR A</t>
  </si>
  <si>
    <t>Pago Factura No.5308, Servicios de Renta Mensual de las Flotas del CEIZTUR, correspondiente al mes de abril  2025, según anexos</t>
  </si>
  <si>
    <t xml:space="preserve">E450000075308	</t>
  </si>
  <si>
    <t xml:space="preserve">LUCEMAS SUPPLY, SRL </t>
  </si>
  <si>
    <t>Pago factura No.0207. Adquisición de 66 fardos 20/1 de Agua para los Operativos de Limpieza del PNLPB,destinado a Mipymes, segun anexos.</t>
  </si>
  <si>
    <t xml:space="preserve">B1500000207 </t>
  </si>
  <si>
    <t>Factura No. 2883  Servicio de manrtenimineto correspondiente a  la flotilla vehicular del CEIZTUR y POLITUR.</t>
  </si>
  <si>
    <t>E450000002883</t>
  </si>
  <si>
    <t>Factura No. 2893  Servicio de manrtenimineto correspondiente a  la flotilla vehicular del CEIZTUR y POLITUR.</t>
  </si>
  <si>
    <t>E450000002893</t>
  </si>
  <si>
    <t>Pago Factura No. 1112.por concepto de Tramites legales de Documentos, según anexos.</t>
  </si>
  <si>
    <t>B1500001112</t>
  </si>
  <si>
    <t>Khalicco Investments, SRL</t>
  </si>
  <si>
    <t>Pago factura  No. 1409. Adquisición de neumáticos para las unidades vehiculares de la institución, según anexos.</t>
  </si>
  <si>
    <t>B1500001409</t>
  </si>
  <si>
    <t>Agrimdata &amp; Servicios, SRL</t>
  </si>
  <si>
    <t>Fcatura No. 0046. Servicio de capacitacion manejo de dron para equipos topograficos.</t>
  </si>
  <si>
    <t>B1500000046</t>
  </si>
  <si>
    <t xml:space="preserve"> </t>
  </si>
  <si>
    <t>REFRIASU LOGISTIC AND CONSTRUTION SRL</t>
  </si>
  <si>
    <t>Pago factura No. 0308. Contratación para Servicio de Mantenimiento Preventivo y Correctivo de Aires Acondicionado de la Institución por nueve meses o hasta agotar monto contratado (mes de mayo 2025), según anexos.</t>
  </si>
  <si>
    <t>B1500000308</t>
  </si>
  <si>
    <t>.Pago factura No. 0518, Adquisición de computadores, componentes y accesorios tecnológicos para uso de la institución, según anexos. (1 caja con llave).</t>
  </si>
  <si>
    <t>B1500000518</t>
  </si>
  <si>
    <t>Climaster, SRL</t>
  </si>
  <si>
    <t>Pago Fact. No. 0595. Adquisición de Materiales de Refrigeración para uso de la Institución, destinado MiPymes, según anexos.</t>
  </si>
  <si>
    <t>B1500000595</t>
  </si>
  <si>
    <t>Benesta, SRL</t>
  </si>
  <si>
    <t>Pago Fact. No. 0079, Cub. No.3 Proy. No.423 Contrato No. 30-2024; Reparación del Malecón Santo Domingo Este, Provincia Santo Domingo.</t>
  </si>
  <si>
    <t>B1500000079</t>
  </si>
  <si>
    <t>Pago factura No. 5740, Servicio de manrtenimineto correspondiente a  la flotilla vehicular del CEIZTUR y POLITUR.</t>
  </si>
  <si>
    <t>E450000005740</t>
  </si>
  <si>
    <t>Pago factura No. 5843, Servicio de manrtenimineto correspondiente a  la flotilla vehicular del CEIZTUR y POLITUR.</t>
  </si>
  <si>
    <t>E450000005843</t>
  </si>
  <si>
    <t>Mivier Investments, SRL</t>
  </si>
  <si>
    <t>Pago Fact. No. 0251, Cub. No. 2 Proy. No.416 Contrato No.18-2024; Habilitación de las Oficinas del Comité Ejecutor de Infraestructuras de Zonas Turísticas (CEIZTUR), ubicación Cuarto Nivel del Edificio PRODOMINICANA, Santo Domingo.</t>
  </si>
  <si>
    <t>B1500000251</t>
  </si>
  <si>
    <t>Pago factura No. 1003, Servicio de almuerzo empresarial para los colaboradores del CEIZTUR.</t>
  </si>
  <si>
    <t>B1500001003</t>
  </si>
  <si>
    <t>Factura No. 5784, Servicio de manrtenimineto correspondiente a  la flotilla vehicular del CEIZTUR y POLITUR.</t>
  </si>
  <si>
    <t>E450000005784</t>
  </si>
  <si>
    <t>Pago factura No. 5785, Servicio de manrtenimineto correspondiente a  la flotilla vehicular del CEIZTUR y POLITUR.</t>
  </si>
  <si>
    <t>E450000005785</t>
  </si>
  <si>
    <t>Factura No. 5768 Servicio de manrtenimineto correspondiente a  la flotilla vehicular del CEIZTUR y POLITUR.</t>
  </si>
  <si>
    <t>E450000005768</t>
  </si>
  <si>
    <t>JUT Inversiones, SRL</t>
  </si>
  <si>
    <t>Pago Fact No. 0044. Adquisición de insumos para uso de la Institución, según anexos.</t>
  </si>
  <si>
    <t>B1500000044</t>
  </si>
  <si>
    <t>Soluciones de Tecnologia Guerrero Peña, SRL</t>
  </si>
  <si>
    <t>Adquisicion de Switch Fortinet para uso de la institucion.</t>
  </si>
  <si>
    <t>B1500000020</t>
  </si>
  <si>
    <t>12/31/2025</t>
  </si>
  <si>
    <t>Pago factura No. 1007, Servicio de almuerzo empresarial para los colaboradores del CEIZTUR.</t>
  </si>
  <si>
    <t>B1500001007</t>
  </si>
  <si>
    <t>Factura No. 2927  Servicio de manrtenimineto correspondiente a  la flotilla vehicular del CEIZTUR y POLITUR.</t>
  </si>
  <si>
    <t>E450000002927</t>
  </si>
  <si>
    <t>Factura No. 2930  Servicio de manrtenimineto correspondiente a  la flotilla vehicular del CEIZTUR y POLITUR.</t>
  </si>
  <si>
    <t>E450000002930</t>
  </si>
  <si>
    <t xml:space="preserve">	MJP Promotion Group, SRL</t>
  </si>
  <si>
    <t>Pago Fact. No. 0533. Adquisición de bolsos serigrafiados para actividad de integración, según anexos.</t>
  </si>
  <si>
    <t>B1500000533</t>
  </si>
  <si>
    <t>CONSTRUCTORA KUKY SILVERIO INDUSTRIAL, SRL</t>
  </si>
  <si>
    <t>Pago Fact. No. 0019, Cub. No.14  Proy. No.379 Contrato No.13-2022; Reconstrucción de las Infraestructuras Recreativas del Malecón de San Pedro de Macorís.</t>
  </si>
  <si>
    <t>B1500000019</t>
  </si>
  <si>
    <t>Grupo Marfa, SRL</t>
  </si>
  <si>
    <t>Pago Fact. No. 0165, Cub. No.21 Proy. No.371 Cont. No.2-2022; Mejoramiento del Malecón Santo Domingo Este.</t>
  </si>
  <si>
    <t>B1500000165</t>
  </si>
  <si>
    <t>31/12/025</t>
  </si>
  <si>
    <t>Consorcio PPNorte</t>
  </si>
  <si>
    <t>Pago Fact. No.0005, Cub. No.5 Proy. No.373 Contrato No. 7-2022; Mejoramiento del Frente Costero de la Playa Sosua, Provincia Puerto Plata (Plaza Norte) Lote 2.</t>
  </si>
  <si>
    <t>B1500000005</t>
  </si>
  <si>
    <t>CONSTRUCCIONES INVERSIONES &amp; EQUIPOS, SRL</t>
  </si>
  <si>
    <t>Pago Fact. No.0020, Cub. No. 5 y final mas devolución de vicios ocultos Proy. No. 406 Contrato No. 31-2023; Reconstrucción de las Vías del Distrito Municipal Arroyo Barril, Provincia Samaná.</t>
  </si>
  <si>
    <t>Dumas Pharmaceuticas, SRL</t>
  </si>
  <si>
    <t>Adquisicion de medicamentos para ser utilizados en la insitucion.</t>
  </si>
  <si>
    <t>B1500001173</t>
  </si>
  <si>
    <t>Mytrak Technology, SRL</t>
  </si>
  <si>
    <t>Pago Factura No. 0258, Servicio de monitoreo de GPS de la flotilla vehicular del CEIZTUR, correspondiente al mes de abril del 2025, según anexos.</t>
  </si>
  <si>
    <t>B1500000258</t>
  </si>
  <si>
    <t xml:space="preserve">Almacenes Casa Vito </t>
  </si>
  <si>
    <t>Factura No. 0110. Servicio de mantenimiento general  barredoras de playas.</t>
  </si>
  <si>
    <t>B1500000110</t>
  </si>
  <si>
    <t>Servicios Verdes Especializados, SRL</t>
  </si>
  <si>
    <t>Pago factura No. 0005. Suministro y colocacion de palmas canas 10 pies, Santa Barbara de Samana.</t>
  </si>
  <si>
    <t>E450000000005</t>
  </si>
  <si>
    <t>Factura No. 1240. Adquision de cordonones, porta carnet y yoyos para uso de la institucion.</t>
  </si>
  <si>
    <t>B15020001240</t>
  </si>
  <si>
    <t xml:space="preserve">	Luminario  M&amp;M SRL</t>
  </si>
  <si>
    <t xml:space="preserve">Factura No. 0154. Suministro e instalacion de laminado no metalizado oscuro en el vehiculo Nissan Navarra. </t>
  </si>
  <si>
    <t>Romiva, SRL</t>
  </si>
  <si>
    <t>Factura No. 0191. Adquisicion de materiales de oficina para ser utilizados en la institucion.</t>
  </si>
  <si>
    <t>B1500000191</t>
  </si>
  <si>
    <t>3112/2025</t>
  </si>
  <si>
    <t>Constructora Tradeco, SRL</t>
  </si>
  <si>
    <t>Pago Fact. No.0196 , Cub. No.4,  Proy. No. 403 , contrato No.27-2023; Reconstrucción del Malecón de Haina, Playa Gringo, Municipio Bajos de Haina, Provincia San Cristobal.</t>
  </si>
  <si>
    <t>B1500000196</t>
  </si>
  <si>
    <t xml:space="preserve">Exyco, SRL </t>
  </si>
  <si>
    <t>Pago factura No. 0143. Adquisicon de paraguas base de marmol para el Malecon de Sanaba.</t>
  </si>
  <si>
    <t>B1500000143</t>
  </si>
  <si>
    <t xml:space="preserve">	Comercial  Daniel  Luciano Paredes SRL</t>
  </si>
  <si>
    <t>Factura No. 3495  Servicio de manrtenimineto correspondiente a  la flotilla vehicular del CEIZTUR.</t>
  </si>
  <si>
    <t>B1500003495</t>
  </si>
  <si>
    <t>Factura No. 3496  Servicio de mantenimiento  correspondiente a  la flotilla vehicular del CEIZTUR.</t>
  </si>
  <si>
    <t>B1500003496</t>
  </si>
  <si>
    <t>Factura No. 3497  Servicio de mantenimineto correspondiente a  la flotilla vehicular del CEIZTUR.</t>
  </si>
  <si>
    <t>B1500003497</t>
  </si>
  <si>
    <t>Factura No. 3498  Servicio de mantenimiento  correspondiente a  la flotilla vehicular del CEIZTUR.</t>
  </si>
  <si>
    <t>B1500003498</t>
  </si>
  <si>
    <t>Factura No. 3499  Servicio de mantenimiento correspondiente a  la flotilla vehicular del CEIZTUR.</t>
  </si>
  <si>
    <t>B1500003499</t>
  </si>
  <si>
    <t>Dos-Garcia, SRL</t>
  </si>
  <si>
    <t>Pago Fact. No. 0917. Pago parcial Suministro e instalación de luminarias y postes en proyecto urbano ubicado en Samaná, Provincia Samaná, según anexos.</t>
  </si>
  <si>
    <t>B1500000917</t>
  </si>
  <si>
    <t>Universal Service Corpocast, SRL</t>
  </si>
  <si>
    <t>Factura No. 0074, Adquisicion de neumaticos para  uso de los vehiculos de la institucion.</t>
  </si>
  <si>
    <t>B1500000074</t>
  </si>
  <si>
    <t>Progescon, SRL</t>
  </si>
  <si>
    <t xml:space="preserve">Factura No. 0263, Servicio de limpieza de alcantarillas en la Av. La Marina. </t>
  </si>
  <si>
    <t>B1500000263</t>
  </si>
  <si>
    <t xml:space="preserve">Consorcio Viasan-Ga </t>
  </si>
  <si>
    <t>Pago Fact. No.0041, Cub.No.4 y final mas devolución de vicios ocultos, Proy. No.390, Cont. No.30-2022; Rehabilitación del sistema de alumbrado público del Malecón de Samaná, Municipio de Santa Barbara, Provincia Samaná, Relanzamiento.</t>
  </si>
  <si>
    <t>B1500000041</t>
  </si>
  <si>
    <t>Clickteck SRL</t>
  </si>
  <si>
    <t>Factura No. 0060. Adquisicion de monitor Dell para uso de  los colaboradores del CEIZTUR.</t>
  </si>
  <si>
    <t>E4500000060</t>
  </si>
  <si>
    <t>MARIO JOSE HURTADO IMBERT</t>
  </si>
  <si>
    <t>Pago Fact. No. 0062, Cub. No. 3 Proy. No.421 Contrato No. 24-2024; Reconstrucción del Muelle Turístico de Miches, Provincia El Seibo. Relanzamiento</t>
  </si>
  <si>
    <t>B1500000062</t>
  </si>
  <si>
    <t>Pago factura No. 1010, Servicio de almuerzo empresarial para los colaboradores del CEIZTUR.</t>
  </si>
  <si>
    <t>B1500001010</t>
  </si>
  <si>
    <t>Camilo J. Hurtado C., Ingenieros Asociados, SRL</t>
  </si>
  <si>
    <t>Pago Fact. No.0001, Cub. No.17 Proy. No. 386 contrato 25-2022; Reconstrucción de La Plaza del Pueblo de los Pescadores, Las Terrenas, Samaná.</t>
  </si>
  <si>
    <t>E450000000001</t>
  </si>
  <si>
    <t>Codom, SRL</t>
  </si>
  <si>
    <t>Pago fact. No.0049, Cub. No.10, Proy. No.397, contrato No.18-2023; Construcción de Plaza Multiuso en el municipio de Santa Cruz, Provincia El Seibo.</t>
  </si>
  <si>
    <t>B1500000049</t>
  </si>
  <si>
    <t>LUCEMAS SUPPLY SRL</t>
  </si>
  <si>
    <t>Pago factura No. 0224, Adquisicion de fardos de agua para uso de la institucion.</t>
  </si>
  <si>
    <t>B1500000224</t>
  </si>
  <si>
    <t>Metro Electrica, SRL</t>
  </si>
  <si>
    <t>Pago factura No. 0139. Suministro e Instalación de Poste y Luminaria Para el Malecón de Cabrera, Provincia María Trinidad Sánchez, segun anexos.</t>
  </si>
  <si>
    <t>B1500000139</t>
  </si>
  <si>
    <t>Arquicontrusa  S A</t>
  </si>
  <si>
    <t>Pago Fact. No. 0018, Cub. No.15,  Proy. No.389, Contrato No. 28-2022; Reconstrucción Vía de Acceso al Salto de Aguas Blancas, Municipio de Constanza, La Vega.</t>
  </si>
  <si>
    <t>B1500000018</t>
  </si>
  <si>
    <t>Alconci Ingeniería, SRL</t>
  </si>
  <si>
    <t>Pago Fact. No.0020 , Cub. No.13, Proy. No. 400 contrato No.21-2023; Construcción de Estacionamiento Vehicular para Visitantes de la Playa Bayahíbe, Provincia La Altagracia.</t>
  </si>
  <si>
    <t>YELLOW INGENIEROS &amp; ARQUITECTOS, SRL</t>
  </si>
  <si>
    <t>Pago Fact. No. 0199. Estudio de Vulnerabilidad del Museo de las Casas Reales, Localizado en la Calle Mercedes, Ciudad Colonial, Distrito Nacional, según anexos.</t>
  </si>
  <si>
    <t>B1500000199</t>
  </si>
  <si>
    <t>Constructora  Sol BKJ SRL</t>
  </si>
  <si>
    <t>Factura No. 1116. Estudio geotecnico Playa Tec.</t>
  </si>
  <si>
    <t>B1500000116</t>
  </si>
  <si>
    <t>Factura No. 1117. Estudio geotecnico Playa Tec.</t>
  </si>
  <si>
    <t>B1500000117</t>
  </si>
  <si>
    <t>Project and Construction Services PCS, SRL</t>
  </si>
  <si>
    <t>Pago Fact. No. 0320, Cub. No.3, Proy. No.408 Contrato No.1-2024; Construcción de la Terminal Turística del Puerto de Barahona, Municipio Santa Cruz, Provincia Barahona. Lote 1: Demoliciones, Mejoramiento de Suelo, Nivelación y Confección de Plataforma.</t>
  </si>
  <si>
    <t>B1500000320</t>
  </si>
  <si>
    <t>Consorcio Kairox Kepher</t>
  </si>
  <si>
    <t>Pago Fact. No. 0011, Cub No.6 Proy. No. 396 Contrato No. 08-2023; Reconstrucción de Calles en el Casco Urbano, Distrito Municipal Bayahíbe, Provincia La Altagracia, Relanzamiento.</t>
  </si>
  <si>
    <t>B1500000011</t>
  </si>
  <si>
    <t>Total General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</si>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</sst>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[$-409]d\-mmm\-yy;@"/>
    <numFmt numFmtId="167" formatCode="dd/mm/yyyy;@"/>
    <numFmt numFmtId="168" formatCode="_-* #,##0_-;\-* #,##0_-;_-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9"/>
      <color rgb="FFFF000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rgb="FFFF0000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4" fontId="2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64" fontId="2" fillId="0" borderId="0" xfId="1" applyFont="1" applyAlignment="1"/>
    <xf numFmtId="14" fontId="2" fillId="0" borderId="0" xfId="0" applyNumberFormat="1" applyFont="1" applyAlignment="1">
      <alignment horizontal="left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4" fontId="4" fillId="2" borderId="0" xfId="0" applyNumberFormat="1" applyFont="1" applyFill="1"/>
    <xf numFmtId="43" fontId="4" fillId="2" borderId="0" xfId="0" applyNumberFormat="1" applyFont="1" applyFill="1"/>
    <xf numFmtId="14" fontId="4" fillId="2" borderId="0" xfId="0" applyNumberFormat="1" applyFont="1" applyFill="1" applyAlignment="1">
      <alignment horizontal="left"/>
    </xf>
    <xf numFmtId="0" fontId="4" fillId="2" borderId="0" xfId="0" applyFont="1" applyFill="1"/>
    <xf numFmtId="164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horizontal="right" vertical="center" wrapText="1"/>
    </xf>
    <xf numFmtId="14" fontId="2" fillId="0" borderId="0" xfId="0" applyNumberFormat="1" applyFont="1" applyAlignment="1">
      <alignment horizontal="right" vertical="center"/>
    </xf>
    <xf numFmtId="164" fontId="2" fillId="0" borderId="0" xfId="1" applyFont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left" vertical="center" wrapText="1"/>
    </xf>
    <xf numFmtId="43" fontId="2" fillId="0" borderId="0" xfId="0" applyNumberFormat="1" applyFont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164" fontId="2" fillId="0" borderId="0" xfId="1" applyFont="1" applyFill="1" applyAlignment="1">
      <alignment horizontal="right" vertical="center"/>
    </xf>
    <xf numFmtId="164" fontId="2" fillId="0" borderId="0" xfId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4" fontId="6" fillId="0" borderId="0" xfId="1" applyFont="1" applyBorder="1" applyAlignment="1"/>
    <xf numFmtId="0" fontId="9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10" fillId="0" borderId="0" xfId="0" applyFont="1"/>
    <xf numFmtId="0" fontId="6" fillId="0" borderId="0" xfId="0" applyFont="1"/>
    <xf numFmtId="0" fontId="10" fillId="0" borderId="0" xfId="0" applyFont="1" applyAlignment="1">
      <alignment horizontal="center" wrapText="1"/>
    </xf>
    <xf numFmtId="168" fontId="10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3" fontId="6" fillId="3" borderId="2" xfId="0" applyNumberFormat="1" applyFont="1" applyFill="1" applyBorder="1" applyAlignment="1">
      <alignment horizontal="center" vertical="center" wrapText="1"/>
    </xf>
    <xf numFmtId="43" fontId="6" fillId="3" borderId="3" xfId="0" applyNumberFormat="1" applyFont="1" applyFill="1" applyBorder="1" applyAlignment="1">
      <alignment horizontal="center" vertical="center" wrapText="1"/>
    </xf>
    <xf numFmtId="43" fontId="6" fillId="3" borderId="4" xfId="0" applyNumberFormat="1" applyFont="1" applyFill="1" applyBorder="1" applyAlignment="1">
      <alignment horizontal="center" vertical="center" wrapText="1"/>
    </xf>
    <xf numFmtId="164" fontId="6" fillId="0" borderId="5" xfId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3</xdr:col>
      <xdr:colOff>3215822</xdr:colOff>
      <xdr:row>4</xdr:row>
      <xdr:rowOff>84927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93BCF5-7927-4636-B392-F73333AE16E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247650" y="133350"/>
          <a:ext cx="5968547" cy="66595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120D8-C712-4BAF-BB45-CB5261C725EF}">
  <sheetPr filterMode="1">
    <pageSetUpPr fitToPage="1"/>
  </sheetPr>
  <dimension ref="A4:Q198"/>
  <sheetViews>
    <sheetView showGridLines="0" tabSelected="1" view="pageBreakPreview" zoomScale="87" zoomScaleNormal="90" zoomScaleSheetLayoutView="87" workbookViewId="0">
      <pane xSplit="14" ySplit="9" topLeftCell="O164" activePane="bottomRight" state="frozen"/>
      <selection pane="topRight" activeCell="L1" sqref="L1"/>
      <selection pane="bottomLeft" activeCell="A10" sqref="A10"/>
      <selection pane="bottomRight" activeCell="P192" sqref="P192"/>
    </sheetView>
  </sheetViews>
  <sheetFormatPr baseColWidth="10" defaultColWidth="4.28515625" defaultRowHeight="14.25" x14ac:dyDescent="0.25"/>
  <cols>
    <col min="1" max="1" width="2.5703125" style="7" customWidth="1"/>
    <col min="2" max="2" width="7.85546875" style="1" customWidth="1"/>
    <col min="3" max="3" width="34.5703125" style="2" customWidth="1"/>
    <col min="4" max="4" width="58.28515625" style="41" customWidth="1"/>
    <col min="5" max="5" width="15.5703125" style="1" customWidth="1"/>
    <col min="6" max="6" width="24.42578125" style="4" customWidth="1"/>
    <col min="7" max="7" width="18.140625" style="5" bestFit="1" customWidth="1"/>
    <col min="8" max="8" width="15.7109375" style="6" customWidth="1"/>
    <col min="9" max="9" width="19.85546875" style="1" bestFit="1" customWidth="1"/>
    <col min="10" max="11" width="2.140625" style="1" customWidth="1"/>
    <col min="12" max="12" width="8" style="1" customWidth="1"/>
    <col min="13" max="13" width="15.7109375" style="1" bestFit="1" customWidth="1"/>
    <col min="14" max="14" width="17.28515625" style="7" customWidth="1"/>
    <col min="15" max="15" width="13" style="1" customWidth="1"/>
    <col min="16" max="16" width="15.28515625" style="1" bestFit="1" customWidth="1"/>
    <col min="17" max="17" width="7.5703125" style="7" customWidth="1"/>
    <col min="18" max="16384" width="4.28515625" style="7"/>
  </cols>
  <sheetData>
    <row r="4" spans="2:17" ht="13.5" x14ac:dyDescent="0.25">
      <c r="D4" s="3"/>
      <c r="O4" s="1">
        <f>33295150.52+199120595.2</f>
        <v>232415745.72</v>
      </c>
      <c r="P4" s="8"/>
    </row>
    <row r="5" spans="2:17" ht="19.5" customHeight="1" x14ac:dyDescent="0.25">
      <c r="B5" s="9" t="s">
        <v>0</v>
      </c>
      <c r="D5" s="3"/>
    </row>
    <row r="6" spans="2:17" ht="13.5" x14ac:dyDescent="0.25">
      <c r="B6" s="9" t="s">
        <v>1</v>
      </c>
      <c r="C6" s="10"/>
      <c r="D6" s="11"/>
      <c r="E6" s="12"/>
      <c r="F6" s="13"/>
      <c r="G6" s="14"/>
      <c r="H6" s="15"/>
      <c r="I6" s="16"/>
      <c r="J6" s="16"/>
      <c r="K6" s="16"/>
      <c r="L6" s="16"/>
      <c r="M6" s="16"/>
      <c r="O6" s="17"/>
      <c r="P6" s="18"/>
    </row>
    <row r="7" spans="2:17" ht="13.5" x14ac:dyDescent="0.25">
      <c r="B7" s="9" t="s">
        <v>2</v>
      </c>
      <c r="C7" s="10"/>
      <c r="D7" s="11"/>
      <c r="E7" s="12"/>
      <c r="F7" s="13"/>
      <c r="G7" s="16"/>
      <c r="H7" s="15"/>
      <c r="I7" s="16"/>
      <c r="J7" s="16"/>
      <c r="K7" s="16"/>
      <c r="L7" s="16"/>
      <c r="M7" s="16"/>
      <c r="O7" s="12"/>
      <c r="P7" s="12"/>
    </row>
    <row r="9" spans="2:17" s="1" customFormat="1" ht="52.5" customHeight="1" x14ac:dyDescent="0.25">
      <c r="B9" s="19" t="s">
        <v>3</v>
      </c>
      <c r="C9" s="20" t="s">
        <v>4</v>
      </c>
      <c r="D9" s="21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0" t="s">
        <v>10</v>
      </c>
      <c r="J9" s="53" t="s">
        <v>11</v>
      </c>
      <c r="K9" s="54"/>
      <c r="L9" s="54"/>
      <c r="M9" s="55"/>
      <c r="N9" s="20" t="s">
        <v>12</v>
      </c>
      <c r="O9" s="20" t="s">
        <v>13</v>
      </c>
      <c r="P9" s="20" t="s">
        <v>14</v>
      </c>
    </row>
    <row r="10" spans="2:17" ht="27" x14ac:dyDescent="0.25">
      <c r="B10" s="1">
        <v>1</v>
      </c>
      <c r="C10" s="22" t="s">
        <v>15</v>
      </c>
      <c r="D10" s="23" t="s">
        <v>16</v>
      </c>
      <c r="E10" s="24" t="s">
        <v>17</v>
      </c>
      <c r="F10" s="25">
        <v>45748</v>
      </c>
      <c r="G10" s="26">
        <v>18657.490000000002</v>
      </c>
      <c r="H10" s="27">
        <v>46387</v>
      </c>
      <c r="I10" s="28">
        <f t="shared" ref="I10:I54" si="0">+G10</f>
        <v>18657.490000000002</v>
      </c>
      <c r="J10" s="3"/>
      <c r="K10" s="3"/>
      <c r="L10" s="3"/>
      <c r="M10" s="28">
        <f t="shared" ref="M10:M73" si="1">IF(I10&gt;0,0,G10)</f>
        <v>0</v>
      </c>
      <c r="N10" s="29" t="str">
        <f t="shared" ref="N10:N62" si="2">IF(I10&gt;0,"Completo","Pendiente")</f>
        <v>Completo</v>
      </c>
      <c r="O10" s="30">
        <v>1317</v>
      </c>
      <c r="P10" s="31">
        <v>45785</v>
      </c>
      <c r="Q10" s="32"/>
    </row>
    <row r="11" spans="2:17" ht="27" x14ac:dyDescent="0.25">
      <c r="B11" s="1">
        <v>2</v>
      </c>
      <c r="C11" s="22" t="s">
        <v>15</v>
      </c>
      <c r="D11" s="23" t="s">
        <v>18</v>
      </c>
      <c r="E11" s="24" t="s">
        <v>19</v>
      </c>
      <c r="F11" s="25">
        <v>45749</v>
      </c>
      <c r="G11" s="26">
        <v>37376.080000000002</v>
      </c>
      <c r="H11" s="27">
        <v>46387</v>
      </c>
      <c r="I11" s="28">
        <f t="shared" si="0"/>
        <v>37376.080000000002</v>
      </c>
      <c r="J11" s="3"/>
      <c r="K11" s="3"/>
      <c r="L11" s="3"/>
      <c r="M11" s="28">
        <f t="shared" si="1"/>
        <v>0</v>
      </c>
      <c r="N11" s="29" t="str">
        <f t="shared" si="2"/>
        <v>Completo</v>
      </c>
      <c r="O11" s="30">
        <v>1426</v>
      </c>
      <c r="P11" s="31">
        <v>45792</v>
      </c>
      <c r="Q11" s="32"/>
    </row>
    <row r="12" spans="2:17" ht="27" x14ac:dyDescent="0.25">
      <c r="B12" s="1">
        <v>3</v>
      </c>
      <c r="C12" s="22" t="s">
        <v>15</v>
      </c>
      <c r="D12" s="23" t="s">
        <v>20</v>
      </c>
      <c r="E12" s="24" t="s">
        <v>21</v>
      </c>
      <c r="F12" s="25">
        <v>45749</v>
      </c>
      <c r="G12" s="26">
        <v>19683.060000000001</v>
      </c>
      <c r="H12" s="27">
        <v>46387</v>
      </c>
      <c r="I12" s="28">
        <f t="shared" si="0"/>
        <v>19683.060000000001</v>
      </c>
      <c r="J12" s="3"/>
      <c r="K12" s="3"/>
      <c r="L12" s="3"/>
      <c r="M12" s="28">
        <f t="shared" si="1"/>
        <v>0</v>
      </c>
      <c r="N12" s="29" t="str">
        <f t="shared" si="2"/>
        <v>Completo</v>
      </c>
      <c r="O12" s="30">
        <v>1426</v>
      </c>
      <c r="P12" s="31">
        <v>45792</v>
      </c>
      <c r="Q12" s="32"/>
    </row>
    <row r="13" spans="2:17" ht="27" x14ac:dyDescent="0.25">
      <c r="B13" s="1">
        <v>4</v>
      </c>
      <c r="C13" s="22" t="s">
        <v>15</v>
      </c>
      <c r="D13" s="23" t="s">
        <v>22</v>
      </c>
      <c r="E13" s="24" t="s">
        <v>23</v>
      </c>
      <c r="F13" s="25">
        <v>45752</v>
      </c>
      <c r="G13" s="26">
        <v>20741.71</v>
      </c>
      <c r="H13" s="27">
        <v>46387</v>
      </c>
      <c r="I13" s="28">
        <f t="shared" si="0"/>
        <v>20741.71</v>
      </c>
      <c r="J13" s="3"/>
      <c r="K13" s="3"/>
      <c r="L13" s="3"/>
      <c r="M13" s="28">
        <f t="shared" si="1"/>
        <v>0</v>
      </c>
      <c r="N13" s="29" t="str">
        <f t="shared" si="2"/>
        <v>Completo</v>
      </c>
      <c r="O13" s="30">
        <v>1426</v>
      </c>
      <c r="P13" s="31">
        <v>45792</v>
      </c>
      <c r="Q13" s="32"/>
    </row>
    <row r="14" spans="2:17" ht="27" x14ac:dyDescent="0.25">
      <c r="B14" s="1">
        <v>5</v>
      </c>
      <c r="C14" s="22" t="s">
        <v>24</v>
      </c>
      <c r="D14" s="23" t="s">
        <v>25</v>
      </c>
      <c r="E14" s="24" t="s">
        <v>26</v>
      </c>
      <c r="F14" s="25">
        <v>45756</v>
      </c>
      <c r="G14" s="26">
        <v>5775</v>
      </c>
      <c r="H14" s="27">
        <v>46022</v>
      </c>
      <c r="I14" s="28">
        <f t="shared" si="0"/>
        <v>5775</v>
      </c>
      <c r="J14" s="3"/>
      <c r="K14" s="3"/>
      <c r="L14" s="3"/>
      <c r="M14" s="28">
        <f t="shared" si="1"/>
        <v>0</v>
      </c>
      <c r="N14" s="29" t="str">
        <f t="shared" si="2"/>
        <v>Completo</v>
      </c>
      <c r="O14" s="30">
        <v>1315</v>
      </c>
      <c r="P14" s="31">
        <v>45784</v>
      </c>
      <c r="Q14" s="32"/>
    </row>
    <row r="15" spans="2:17" ht="27" x14ac:dyDescent="0.25">
      <c r="B15" s="1">
        <v>6</v>
      </c>
      <c r="C15" s="33" t="s">
        <v>27</v>
      </c>
      <c r="D15" s="34" t="s">
        <v>28</v>
      </c>
      <c r="E15" s="35" t="s">
        <v>29</v>
      </c>
      <c r="F15" s="25">
        <v>45758</v>
      </c>
      <c r="G15" s="36">
        <v>21228.2</v>
      </c>
      <c r="H15" s="27">
        <v>46022</v>
      </c>
      <c r="I15" s="36">
        <f t="shared" si="0"/>
        <v>21228.2</v>
      </c>
      <c r="J15" s="37"/>
      <c r="K15" s="37"/>
      <c r="L15" s="37"/>
      <c r="M15" s="36">
        <f t="shared" si="1"/>
        <v>0</v>
      </c>
      <c r="N15" s="29" t="str">
        <f t="shared" si="2"/>
        <v>Completo</v>
      </c>
      <c r="O15" s="38">
        <v>1343</v>
      </c>
      <c r="P15" s="32">
        <v>45785</v>
      </c>
    </row>
    <row r="16" spans="2:17" ht="27" x14ac:dyDescent="0.25">
      <c r="B16" s="1">
        <v>7</v>
      </c>
      <c r="C16" s="22" t="s">
        <v>27</v>
      </c>
      <c r="D16" s="23" t="s">
        <v>30</v>
      </c>
      <c r="E16" s="24" t="s">
        <v>31</v>
      </c>
      <c r="F16" s="25">
        <v>45758</v>
      </c>
      <c r="G16" s="26">
        <v>11847.2</v>
      </c>
      <c r="H16" s="27">
        <v>46022</v>
      </c>
      <c r="I16" s="28">
        <f t="shared" si="0"/>
        <v>11847.2</v>
      </c>
      <c r="J16" s="3"/>
      <c r="K16" s="3"/>
      <c r="L16" s="3"/>
      <c r="M16" s="28">
        <f t="shared" si="1"/>
        <v>0</v>
      </c>
      <c r="N16" s="29" t="str">
        <f t="shared" si="2"/>
        <v>Completo</v>
      </c>
      <c r="O16" s="30">
        <v>1343</v>
      </c>
      <c r="P16" s="31">
        <v>45785</v>
      </c>
      <c r="Q16" s="32"/>
    </row>
    <row r="17" spans="2:17" ht="27" x14ac:dyDescent="0.25">
      <c r="B17" s="1">
        <v>8</v>
      </c>
      <c r="C17" s="22" t="s">
        <v>27</v>
      </c>
      <c r="D17" s="23" t="s">
        <v>32</v>
      </c>
      <c r="E17" s="24" t="s">
        <v>33</v>
      </c>
      <c r="F17" s="25">
        <v>45758</v>
      </c>
      <c r="G17" s="26">
        <v>13853.2</v>
      </c>
      <c r="H17" s="27">
        <v>46022</v>
      </c>
      <c r="I17" s="28">
        <f t="shared" si="0"/>
        <v>13853.2</v>
      </c>
      <c r="J17" s="3"/>
      <c r="K17" s="3"/>
      <c r="L17" s="3"/>
      <c r="M17" s="28">
        <f t="shared" si="1"/>
        <v>0</v>
      </c>
      <c r="N17" s="29" t="str">
        <f t="shared" si="2"/>
        <v>Completo</v>
      </c>
      <c r="O17" s="30">
        <v>1343</v>
      </c>
      <c r="P17" s="31">
        <v>45785</v>
      </c>
      <c r="Q17" s="32"/>
    </row>
    <row r="18" spans="2:17" ht="27" x14ac:dyDescent="0.25">
      <c r="B18" s="1">
        <v>9</v>
      </c>
      <c r="C18" s="22" t="s">
        <v>27</v>
      </c>
      <c r="D18" s="23" t="s">
        <v>34</v>
      </c>
      <c r="E18" s="24" t="s">
        <v>35</v>
      </c>
      <c r="F18" s="25">
        <v>45758</v>
      </c>
      <c r="G18" s="26">
        <v>10605.84</v>
      </c>
      <c r="H18" s="27">
        <v>46022</v>
      </c>
      <c r="I18" s="28">
        <f t="shared" si="0"/>
        <v>10605.84</v>
      </c>
      <c r="J18" s="3"/>
      <c r="K18" s="3"/>
      <c r="L18" s="3"/>
      <c r="M18" s="28">
        <f t="shared" si="1"/>
        <v>0</v>
      </c>
      <c r="N18" s="29" t="str">
        <f t="shared" si="2"/>
        <v>Completo</v>
      </c>
      <c r="O18" s="30">
        <v>1343</v>
      </c>
      <c r="P18" s="31">
        <v>45785</v>
      </c>
      <c r="Q18" s="32"/>
    </row>
    <row r="19" spans="2:17" ht="27" x14ac:dyDescent="0.25">
      <c r="B19" s="1">
        <v>10</v>
      </c>
      <c r="C19" s="22" t="s">
        <v>27</v>
      </c>
      <c r="D19" s="23" t="s">
        <v>36</v>
      </c>
      <c r="E19" s="24" t="s">
        <v>37</v>
      </c>
      <c r="F19" s="25">
        <v>45758</v>
      </c>
      <c r="G19" s="26">
        <v>16187.24</v>
      </c>
      <c r="H19" s="27">
        <v>46022</v>
      </c>
      <c r="I19" s="28">
        <f t="shared" si="0"/>
        <v>16187.24</v>
      </c>
      <c r="J19" s="3"/>
      <c r="K19" s="3"/>
      <c r="L19" s="3"/>
      <c r="M19" s="28">
        <f t="shared" si="1"/>
        <v>0</v>
      </c>
      <c r="N19" s="29" t="str">
        <f t="shared" si="2"/>
        <v>Completo</v>
      </c>
      <c r="O19" s="30">
        <v>1343</v>
      </c>
      <c r="P19" s="31">
        <v>45785</v>
      </c>
      <c r="Q19" s="32"/>
    </row>
    <row r="20" spans="2:17" ht="27" x14ac:dyDescent="0.25">
      <c r="B20" s="1">
        <v>11</v>
      </c>
      <c r="C20" s="22" t="s">
        <v>27</v>
      </c>
      <c r="D20" s="23" t="s">
        <v>38</v>
      </c>
      <c r="E20" s="24" t="s">
        <v>39</v>
      </c>
      <c r="F20" s="25">
        <v>45758</v>
      </c>
      <c r="G20" s="26">
        <v>17452.2</v>
      </c>
      <c r="H20" s="27">
        <v>46022</v>
      </c>
      <c r="I20" s="28">
        <f t="shared" si="0"/>
        <v>17452.2</v>
      </c>
      <c r="J20" s="3"/>
      <c r="K20" s="3"/>
      <c r="L20" s="3"/>
      <c r="M20" s="28">
        <f t="shared" si="1"/>
        <v>0</v>
      </c>
      <c r="N20" s="29" t="str">
        <f t="shared" si="2"/>
        <v>Completo</v>
      </c>
      <c r="O20" s="30">
        <v>1343</v>
      </c>
      <c r="P20" s="31">
        <v>45785</v>
      </c>
      <c r="Q20" s="32"/>
    </row>
    <row r="21" spans="2:17" ht="40.5" x14ac:dyDescent="0.25">
      <c r="B21" s="1">
        <v>12</v>
      </c>
      <c r="C21" s="22" t="s">
        <v>40</v>
      </c>
      <c r="D21" s="23" t="s">
        <v>41</v>
      </c>
      <c r="E21" s="24" t="s">
        <v>42</v>
      </c>
      <c r="F21" s="25">
        <v>45760</v>
      </c>
      <c r="G21" s="26">
        <v>170554.83</v>
      </c>
      <c r="H21" s="27">
        <v>46022</v>
      </c>
      <c r="I21" s="28">
        <f t="shared" si="0"/>
        <v>170554.83</v>
      </c>
      <c r="J21" s="3"/>
      <c r="K21" s="3"/>
      <c r="L21" s="3"/>
      <c r="M21" s="28">
        <f t="shared" si="1"/>
        <v>0</v>
      </c>
      <c r="N21" s="29" t="str">
        <f t="shared" si="2"/>
        <v>Completo</v>
      </c>
      <c r="O21" s="30">
        <v>1417</v>
      </c>
      <c r="P21" s="31">
        <v>45792</v>
      </c>
      <c r="Q21" s="32"/>
    </row>
    <row r="22" spans="2:17" ht="27" x14ac:dyDescent="0.25">
      <c r="B22" s="1">
        <v>13</v>
      </c>
      <c r="C22" s="22" t="s">
        <v>43</v>
      </c>
      <c r="D22" s="23" t="s">
        <v>44</v>
      </c>
      <c r="E22" s="24" t="s">
        <v>45</v>
      </c>
      <c r="F22" s="25">
        <v>45761</v>
      </c>
      <c r="G22" s="26">
        <v>14750</v>
      </c>
      <c r="H22" s="27">
        <v>46387</v>
      </c>
      <c r="I22" s="28">
        <f t="shared" si="0"/>
        <v>14750</v>
      </c>
      <c r="J22" s="3"/>
      <c r="K22" s="3"/>
      <c r="L22" s="3"/>
      <c r="M22" s="28">
        <f t="shared" si="1"/>
        <v>0</v>
      </c>
      <c r="N22" s="29" t="str">
        <f t="shared" si="2"/>
        <v>Completo</v>
      </c>
      <c r="O22" s="30">
        <v>1297</v>
      </c>
      <c r="P22" s="31">
        <v>45784</v>
      </c>
      <c r="Q22" s="32"/>
    </row>
    <row r="23" spans="2:17" ht="27" x14ac:dyDescent="0.25">
      <c r="B23" s="1">
        <v>14</v>
      </c>
      <c r="C23" s="22" t="s">
        <v>15</v>
      </c>
      <c r="D23" s="23" t="s">
        <v>46</v>
      </c>
      <c r="E23" s="24" t="s">
        <v>47</v>
      </c>
      <c r="F23" s="25">
        <v>45761</v>
      </c>
      <c r="G23" s="26">
        <v>25900.1</v>
      </c>
      <c r="H23" s="27">
        <v>46387</v>
      </c>
      <c r="I23" s="28">
        <f t="shared" si="0"/>
        <v>25900.1</v>
      </c>
      <c r="J23" s="3"/>
      <c r="K23" s="3"/>
      <c r="L23" s="3"/>
      <c r="M23" s="28">
        <f t="shared" si="1"/>
        <v>0</v>
      </c>
      <c r="N23" s="29" t="str">
        <f t="shared" si="2"/>
        <v>Completo</v>
      </c>
      <c r="O23" s="30">
        <v>1426</v>
      </c>
      <c r="P23" s="31">
        <v>45792</v>
      </c>
      <c r="Q23" s="32"/>
    </row>
    <row r="24" spans="2:17" ht="27" x14ac:dyDescent="0.25">
      <c r="B24" s="1">
        <v>15</v>
      </c>
      <c r="C24" s="22" t="s">
        <v>15</v>
      </c>
      <c r="D24" s="23" t="s">
        <v>48</v>
      </c>
      <c r="E24" s="24" t="s">
        <v>49</v>
      </c>
      <c r="F24" s="25">
        <v>45761</v>
      </c>
      <c r="G24" s="26">
        <v>17683.09</v>
      </c>
      <c r="H24" s="27">
        <v>46387</v>
      </c>
      <c r="I24" s="28">
        <f t="shared" si="0"/>
        <v>17683.09</v>
      </c>
      <c r="J24" s="3"/>
      <c r="K24" s="3"/>
      <c r="L24" s="3"/>
      <c r="M24" s="28">
        <f t="shared" si="1"/>
        <v>0</v>
      </c>
      <c r="N24" s="29" t="str">
        <f t="shared" si="2"/>
        <v>Completo</v>
      </c>
      <c r="O24" s="30">
        <v>1426</v>
      </c>
      <c r="P24" s="31">
        <v>45792</v>
      </c>
      <c r="Q24" s="32"/>
    </row>
    <row r="25" spans="2:17" ht="27" x14ac:dyDescent="0.25">
      <c r="B25" s="1">
        <v>16</v>
      </c>
      <c r="C25" s="22" t="s">
        <v>27</v>
      </c>
      <c r="D25" s="23" t="s">
        <v>50</v>
      </c>
      <c r="E25" s="24" t="s">
        <v>51</v>
      </c>
      <c r="F25" s="25">
        <v>45762</v>
      </c>
      <c r="G25" s="26">
        <v>65124.2</v>
      </c>
      <c r="H25" s="27">
        <v>46022</v>
      </c>
      <c r="I25" s="28">
        <f t="shared" si="0"/>
        <v>65124.2</v>
      </c>
      <c r="J25" s="3"/>
      <c r="K25" s="3"/>
      <c r="L25" s="3"/>
      <c r="M25" s="28">
        <f t="shared" si="1"/>
        <v>0</v>
      </c>
      <c r="N25" s="29" t="str">
        <f t="shared" si="2"/>
        <v>Completo</v>
      </c>
      <c r="O25" s="30">
        <v>1343</v>
      </c>
      <c r="P25" s="31">
        <v>45785</v>
      </c>
      <c r="Q25" s="32"/>
    </row>
    <row r="26" spans="2:17" ht="27" x14ac:dyDescent="0.25">
      <c r="B26" s="1">
        <v>17</v>
      </c>
      <c r="C26" s="22" t="s">
        <v>27</v>
      </c>
      <c r="D26" s="23" t="s">
        <v>52</v>
      </c>
      <c r="E26" s="24" t="s">
        <v>53</v>
      </c>
      <c r="F26" s="25">
        <v>45762</v>
      </c>
      <c r="G26" s="26">
        <v>9888.4</v>
      </c>
      <c r="H26" s="27">
        <v>46022</v>
      </c>
      <c r="I26" s="28">
        <f t="shared" si="0"/>
        <v>9888.4</v>
      </c>
      <c r="J26" s="3"/>
      <c r="K26" s="3"/>
      <c r="L26" s="3"/>
      <c r="M26" s="28">
        <f t="shared" si="1"/>
        <v>0</v>
      </c>
      <c r="N26" s="29" t="str">
        <f t="shared" si="2"/>
        <v>Completo</v>
      </c>
      <c r="O26" s="30">
        <v>1343</v>
      </c>
      <c r="P26" s="31">
        <v>45785</v>
      </c>
      <c r="Q26" s="32"/>
    </row>
    <row r="27" spans="2:17" ht="27" x14ac:dyDescent="0.25">
      <c r="B27" s="1">
        <v>18</v>
      </c>
      <c r="C27" s="22" t="s">
        <v>27</v>
      </c>
      <c r="D27" s="23" t="s">
        <v>54</v>
      </c>
      <c r="E27" s="24" t="s">
        <v>55</v>
      </c>
      <c r="F27" s="25">
        <v>45762</v>
      </c>
      <c r="G27" s="26">
        <v>18337.2</v>
      </c>
      <c r="H27" s="27">
        <v>46022</v>
      </c>
      <c r="I27" s="28">
        <f t="shared" si="0"/>
        <v>18337.2</v>
      </c>
      <c r="J27" s="3"/>
      <c r="K27" s="3"/>
      <c r="L27" s="3"/>
      <c r="M27" s="28">
        <f t="shared" si="1"/>
        <v>0</v>
      </c>
      <c r="N27" s="29" t="str">
        <f t="shared" si="2"/>
        <v>Completo</v>
      </c>
      <c r="O27" s="30">
        <v>1343</v>
      </c>
      <c r="P27" s="31">
        <v>45785</v>
      </c>
      <c r="Q27" s="32"/>
    </row>
    <row r="28" spans="2:17" ht="27" x14ac:dyDescent="0.25">
      <c r="B28" s="1">
        <v>19</v>
      </c>
      <c r="C28" s="22" t="s">
        <v>27</v>
      </c>
      <c r="D28" s="23" t="s">
        <v>56</v>
      </c>
      <c r="E28" s="24" t="s">
        <v>57</v>
      </c>
      <c r="F28" s="25">
        <v>45762</v>
      </c>
      <c r="G28" s="26">
        <v>10620</v>
      </c>
      <c r="H28" s="27">
        <v>46022</v>
      </c>
      <c r="I28" s="28">
        <f t="shared" si="0"/>
        <v>10620</v>
      </c>
      <c r="J28" s="3"/>
      <c r="K28" s="3"/>
      <c r="L28" s="3"/>
      <c r="M28" s="28">
        <f t="shared" si="1"/>
        <v>0</v>
      </c>
      <c r="N28" s="29" t="str">
        <f t="shared" si="2"/>
        <v>Completo</v>
      </c>
      <c r="O28" s="30">
        <v>1343</v>
      </c>
      <c r="P28" s="31">
        <v>45785</v>
      </c>
      <c r="Q28" s="32"/>
    </row>
    <row r="29" spans="2:17" ht="27" x14ac:dyDescent="0.25">
      <c r="B29" s="1">
        <v>20</v>
      </c>
      <c r="C29" s="22" t="s">
        <v>58</v>
      </c>
      <c r="D29" s="23" t="s">
        <v>59</v>
      </c>
      <c r="E29" s="24" t="s">
        <v>60</v>
      </c>
      <c r="F29" s="25">
        <v>45763</v>
      </c>
      <c r="G29" s="26">
        <v>100064</v>
      </c>
      <c r="H29" s="27">
        <v>46022</v>
      </c>
      <c r="I29" s="28">
        <f t="shared" si="0"/>
        <v>100064</v>
      </c>
      <c r="J29" s="3"/>
      <c r="K29" s="3"/>
      <c r="L29" s="3"/>
      <c r="M29" s="28">
        <f t="shared" si="1"/>
        <v>0</v>
      </c>
      <c r="N29" s="29" t="str">
        <f t="shared" si="2"/>
        <v>Completo</v>
      </c>
      <c r="O29" s="30">
        <v>1578</v>
      </c>
      <c r="P29" s="31">
        <v>45803</v>
      </c>
      <c r="Q29" s="32"/>
    </row>
    <row r="30" spans="2:17" ht="27" x14ac:dyDescent="0.25">
      <c r="B30" s="1">
        <v>21</v>
      </c>
      <c r="C30" s="22" t="s">
        <v>58</v>
      </c>
      <c r="D30" s="23" t="s">
        <v>61</v>
      </c>
      <c r="E30" s="24" t="s">
        <v>62</v>
      </c>
      <c r="F30" s="25">
        <v>45763</v>
      </c>
      <c r="G30" s="26">
        <v>55342</v>
      </c>
      <c r="H30" s="27">
        <v>46022</v>
      </c>
      <c r="I30" s="28">
        <f t="shared" si="0"/>
        <v>55342</v>
      </c>
      <c r="J30" s="3"/>
      <c r="K30" s="3"/>
      <c r="L30" s="3"/>
      <c r="M30" s="28">
        <f t="shared" si="1"/>
        <v>0</v>
      </c>
      <c r="N30" s="29" t="str">
        <f t="shared" si="2"/>
        <v>Completo</v>
      </c>
      <c r="O30" s="30">
        <v>1578</v>
      </c>
      <c r="P30" s="31">
        <v>45803</v>
      </c>
      <c r="Q30" s="32"/>
    </row>
    <row r="31" spans="2:17" ht="40.5" x14ac:dyDescent="0.25">
      <c r="B31" s="1">
        <v>22</v>
      </c>
      <c r="C31" s="22" t="s">
        <v>63</v>
      </c>
      <c r="D31" s="23" t="s">
        <v>64</v>
      </c>
      <c r="E31" s="24" t="s">
        <v>65</v>
      </c>
      <c r="F31" s="25">
        <v>45768</v>
      </c>
      <c r="G31" s="26">
        <v>200600</v>
      </c>
      <c r="H31" s="27">
        <v>45768</v>
      </c>
      <c r="I31" s="28">
        <f t="shared" si="0"/>
        <v>200600</v>
      </c>
      <c r="J31" s="3"/>
      <c r="K31" s="3"/>
      <c r="L31" s="3"/>
      <c r="M31" s="28">
        <f t="shared" si="1"/>
        <v>0</v>
      </c>
      <c r="N31" s="29" t="str">
        <f t="shared" si="2"/>
        <v>Completo</v>
      </c>
      <c r="O31" s="30">
        <v>1268</v>
      </c>
      <c r="P31" s="31">
        <v>45783</v>
      </c>
      <c r="Q31" s="32"/>
    </row>
    <row r="32" spans="2:17" ht="27" x14ac:dyDescent="0.25">
      <c r="B32" s="1">
        <v>23</v>
      </c>
      <c r="C32" s="22" t="s">
        <v>15</v>
      </c>
      <c r="D32" s="23" t="s">
        <v>66</v>
      </c>
      <c r="E32" s="24" t="s">
        <v>67</v>
      </c>
      <c r="F32" s="25">
        <v>45768</v>
      </c>
      <c r="G32" s="26">
        <v>19435.39</v>
      </c>
      <c r="H32" s="27">
        <v>46387</v>
      </c>
      <c r="I32" s="28">
        <f t="shared" si="0"/>
        <v>19435.39</v>
      </c>
      <c r="J32" s="3"/>
      <c r="K32" s="3"/>
      <c r="L32" s="3"/>
      <c r="M32" s="28">
        <f t="shared" si="1"/>
        <v>0</v>
      </c>
      <c r="N32" s="29" t="str">
        <f t="shared" si="2"/>
        <v>Completo</v>
      </c>
      <c r="O32" s="30">
        <v>1317</v>
      </c>
      <c r="P32" s="31">
        <v>45785</v>
      </c>
      <c r="Q32" s="32"/>
    </row>
    <row r="33" spans="2:17" ht="27" x14ac:dyDescent="0.25">
      <c r="B33" s="1">
        <v>24</v>
      </c>
      <c r="C33" s="22" t="s">
        <v>15</v>
      </c>
      <c r="D33" s="23" t="s">
        <v>68</v>
      </c>
      <c r="E33" s="24" t="s">
        <v>69</v>
      </c>
      <c r="F33" s="25">
        <v>45768</v>
      </c>
      <c r="G33" s="26">
        <v>20600.05</v>
      </c>
      <c r="H33" s="27">
        <v>46387</v>
      </c>
      <c r="I33" s="28">
        <f t="shared" si="0"/>
        <v>20600.05</v>
      </c>
      <c r="J33" s="3"/>
      <c r="K33" s="3"/>
      <c r="L33" s="3"/>
      <c r="M33" s="28">
        <f t="shared" si="1"/>
        <v>0</v>
      </c>
      <c r="N33" s="29" t="str">
        <f t="shared" si="2"/>
        <v>Completo</v>
      </c>
      <c r="O33" s="30">
        <v>1426</v>
      </c>
      <c r="P33" s="31">
        <v>45792</v>
      </c>
      <c r="Q33" s="32"/>
    </row>
    <row r="34" spans="2:17" ht="27" x14ac:dyDescent="0.25">
      <c r="B34" s="1">
        <v>25</v>
      </c>
      <c r="C34" s="22" t="s">
        <v>15</v>
      </c>
      <c r="D34" s="23" t="s">
        <v>70</v>
      </c>
      <c r="E34" s="24" t="s">
        <v>71</v>
      </c>
      <c r="F34" s="25">
        <v>45769</v>
      </c>
      <c r="G34" s="26">
        <v>12579.4</v>
      </c>
      <c r="H34" s="27">
        <v>46387</v>
      </c>
      <c r="I34" s="28">
        <f t="shared" si="0"/>
        <v>12579.4</v>
      </c>
      <c r="J34" s="3"/>
      <c r="K34" s="3"/>
      <c r="L34" s="3"/>
      <c r="M34" s="28">
        <f t="shared" si="1"/>
        <v>0</v>
      </c>
      <c r="N34" s="29" t="str">
        <f t="shared" si="2"/>
        <v>Completo</v>
      </c>
      <c r="O34" s="30">
        <v>1426</v>
      </c>
      <c r="P34" s="31">
        <v>45792</v>
      </c>
      <c r="Q34" s="32"/>
    </row>
    <row r="35" spans="2:17" ht="54" x14ac:dyDescent="0.25">
      <c r="B35" s="1">
        <v>26</v>
      </c>
      <c r="C35" s="22" t="s">
        <v>72</v>
      </c>
      <c r="D35" s="23" t="s">
        <v>73</v>
      </c>
      <c r="E35" s="24" t="s">
        <v>74</v>
      </c>
      <c r="F35" s="25">
        <v>45769</v>
      </c>
      <c r="G35" s="26">
        <v>104174.99</v>
      </c>
      <c r="H35" s="27">
        <v>46387</v>
      </c>
      <c r="I35" s="28">
        <f t="shared" si="0"/>
        <v>104174.99</v>
      </c>
      <c r="J35" s="3"/>
      <c r="K35" s="3"/>
      <c r="L35" s="3"/>
      <c r="M35" s="28">
        <f t="shared" si="1"/>
        <v>0</v>
      </c>
      <c r="N35" s="29" t="str">
        <f t="shared" si="2"/>
        <v>Completo</v>
      </c>
      <c r="O35" s="30">
        <v>1312</v>
      </c>
      <c r="P35" s="31">
        <v>45784</v>
      </c>
      <c r="Q35" s="32"/>
    </row>
    <row r="36" spans="2:17" ht="27" x14ac:dyDescent="0.25">
      <c r="B36" s="1">
        <v>27</v>
      </c>
      <c r="C36" s="22" t="s">
        <v>15</v>
      </c>
      <c r="D36" s="23" t="s">
        <v>75</v>
      </c>
      <c r="E36" s="24" t="s">
        <v>76</v>
      </c>
      <c r="F36" s="25">
        <v>45770</v>
      </c>
      <c r="G36" s="26">
        <v>12816.88</v>
      </c>
      <c r="H36" s="27">
        <v>46387</v>
      </c>
      <c r="I36" s="28">
        <f t="shared" si="0"/>
        <v>12816.88</v>
      </c>
      <c r="J36" s="3"/>
      <c r="K36" s="3"/>
      <c r="L36" s="3"/>
      <c r="M36" s="28">
        <f t="shared" si="1"/>
        <v>0</v>
      </c>
      <c r="N36" s="29" t="str">
        <f t="shared" si="2"/>
        <v>Completo</v>
      </c>
      <c r="O36" s="30">
        <v>1317</v>
      </c>
      <c r="P36" s="31">
        <v>45785</v>
      </c>
      <c r="Q36" s="32"/>
    </row>
    <row r="37" spans="2:17" ht="27" x14ac:dyDescent="0.25">
      <c r="B37" s="1">
        <v>28</v>
      </c>
      <c r="C37" s="22" t="s">
        <v>15</v>
      </c>
      <c r="D37" s="23" t="s">
        <v>77</v>
      </c>
      <c r="E37" s="24" t="s">
        <v>78</v>
      </c>
      <c r="F37" s="25">
        <v>45771</v>
      </c>
      <c r="G37" s="26">
        <v>12452.21</v>
      </c>
      <c r="H37" s="27">
        <v>46387</v>
      </c>
      <c r="I37" s="28">
        <f t="shared" si="0"/>
        <v>12452.21</v>
      </c>
      <c r="J37" s="3"/>
      <c r="K37" s="3"/>
      <c r="L37" s="3"/>
      <c r="M37" s="28">
        <f t="shared" si="1"/>
        <v>0</v>
      </c>
      <c r="N37" s="29" t="str">
        <f t="shared" si="2"/>
        <v>Completo</v>
      </c>
      <c r="O37" s="30">
        <v>1317</v>
      </c>
      <c r="P37" s="31">
        <v>45785</v>
      </c>
      <c r="Q37" s="32"/>
    </row>
    <row r="38" spans="2:17" ht="27" x14ac:dyDescent="0.25">
      <c r="B38" s="1">
        <v>29</v>
      </c>
      <c r="C38" s="22" t="s">
        <v>79</v>
      </c>
      <c r="D38" s="23" t="s">
        <v>80</v>
      </c>
      <c r="E38" s="24" t="s">
        <v>81</v>
      </c>
      <c r="F38" s="25">
        <v>45771</v>
      </c>
      <c r="G38" s="26">
        <v>9421.1200000000008</v>
      </c>
      <c r="H38" s="27">
        <v>46022</v>
      </c>
      <c r="I38" s="28">
        <f t="shared" si="0"/>
        <v>9421.1200000000008</v>
      </c>
      <c r="J38" s="3"/>
      <c r="K38" s="3"/>
      <c r="L38" s="3"/>
      <c r="M38" s="28">
        <f t="shared" si="1"/>
        <v>0</v>
      </c>
      <c r="N38" s="29" t="str">
        <f t="shared" si="2"/>
        <v>Completo</v>
      </c>
      <c r="O38" s="30">
        <v>1275</v>
      </c>
      <c r="P38" s="31">
        <v>45783</v>
      </c>
      <c r="Q38" s="32"/>
    </row>
    <row r="39" spans="2:17" ht="13.5" x14ac:dyDescent="0.25">
      <c r="B39" s="1">
        <v>30</v>
      </c>
      <c r="C39" s="22" t="s">
        <v>82</v>
      </c>
      <c r="D39" s="23" t="s">
        <v>83</v>
      </c>
      <c r="E39" s="24" t="s">
        <v>84</v>
      </c>
      <c r="F39" s="25">
        <v>45771</v>
      </c>
      <c r="G39" s="26">
        <v>11800</v>
      </c>
      <c r="H39" s="27">
        <v>46387</v>
      </c>
      <c r="I39" s="28">
        <f t="shared" si="0"/>
        <v>11800</v>
      </c>
      <c r="J39" s="3"/>
      <c r="K39" s="3"/>
      <c r="L39" s="3"/>
      <c r="M39" s="28">
        <f t="shared" si="1"/>
        <v>0</v>
      </c>
      <c r="N39" s="29" t="str">
        <f t="shared" si="2"/>
        <v>Completo</v>
      </c>
      <c r="O39" s="30">
        <v>1285</v>
      </c>
      <c r="P39" s="31">
        <v>45783</v>
      </c>
      <c r="Q39" s="32"/>
    </row>
    <row r="40" spans="2:17" ht="27" x14ac:dyDescent="0.25">
      <c r="B40" s="1">
        <v>31</v>
      </c>
      <c r="C40" s="22" t="s">
        <v>15</v>
      </c>
      <c r="D40" s="23" t="s">
        <v>77</v>
      </c>
      <c r="E40" s="24" t="s">
        <v>78</v>
      </c>
      <c r="F40" s="25">
        <v>45771</v>
      </c>
      <c r="G40" s="26">
        <v>12452.21</v>
      </c>
      <c r="H40" s="27">
        <v>46387</v>
      </c>
      <c r="I40" s="28">
        <f t="shared" si="0"/>
        <v>12452.21</v>
      </c>
      <c r="J40" s="3"/>
      <c r="K40" s="3"/>
      <c r="L40" s="3"/>
      <c r="M40" s="28">
        <f t="shared" si="1"/>
        <v>0</v>
      </c>
      <c r="N40" s="29" t="str">
        <f t="shared" si="2"/>
        <v>Completo</v>
      </c>
      <c r="O40" s="30">
        <v>1317</v>
      </c>
      <c r="P40" s="31">
        <v>45785</v>
      </c>
      <c r="Q40" s="32"/>
    </row>
    <row r="41" spans="2:17" ht="13.5" x14ac:dyDescent="0.25">
      <c r="B41" s="1">
        <v>32</v>
      </c>
      <c r="C41" s="22" t="s">
        <v>85</v>
      </c>
      <c r="D41" s="23" t="s">
        <v>86</v>
      </c>
      <c r="E41" s="24" t="s">
        <v>87</v>
      </c>
      <c r="F41" s="25">
        <v>45771</v>
      </c>
      <c r="G41" s="26">
        <v>4720</v>
      </c>
      <c r="H41" s="27">
        <v>46387</v>
      </c>
      <c r="I41" s="28">
        <f t="shared" si="0"/>
        <v>4720</v>
      </c>
      <c r="J41" s="3"/>
      <c r="K41" s="3"/>
      <c r="L41" s="3"/>
      <c r="M41" s="28">
        <f t="shared" si="1"/>
        <v>0</v>
      </c>
      <c r="N41" s="29" t="str">
        <f t="shared" si="2"/>
        <v>Completo</v>
      </c>
      <c r="O41" s="30">
        <v>1295</v>
      </c>
      <c r="P41" s="31">
        <v>45784</v>
      </c>
      <c r="Q41" s="32"/>
    </row>
    <row r="42" spans="2:17" ht="40.5" x14ac:dyDescent="0.25">
      <c r="B42" s="1">
        <v>33</v>
      </c>
      <c r="C42" s="22" t="s">
        <v>88</v>
      </c>
      <c r="D42" s="23" t="s">
        <v>89</v>
      </c>
      <c r="E42" s="24" t="s">
        <v>90</v>
      </c>
      <c r="F42" s="25">
        <v>45771</v>
      </c>
      <c r="G42" s="26">
        <v>21310</v>
      </c>
      <c r="H42" s="27">
        <v>46022</v>
      </c>
      <c r="I42" s="28">
        <f t="shared" si="0"/>
        <v>21310</v>
      </c>
      <c r="J42" s="3"/>
      <c r="K42" s="3"/>
      <c r="L42" s="3"/>
      <c r="M42" s="28">
        <f t="shared" si="1"/>
        <v>0</v>
      </c>
      <c r="N42" s="29" t="str">
        <f t="shared" si="2"/>
        <v>Completo</v>
      </c>
      <c r="O42" s="30">
        <v>1292</v>
      </c>
      <c r="P42" s="31">
        <v>45784</v>
      </c>
      <c r="Q42" s="32"/>
    </row>
    <row r="43" spans="2:17" ht="27" x14ac:dyDescent="0.25">
      <c r="B43" s="1">
        <v>34</v>
      </c>
      <c r="C43" s="22" t="s">
        <v>91</v>
      </c>
      <c r="D43" s="23" t="s">
        <v>92</v>
      </c>
      <c r="E43" s="24" t="s">
        <v>93</v>
      </c>
      <c r="F43" s="25">
        <v>45772</v>
      </c>
      <c r="G43" s="26">
        <v>61019.76</v>
      </c>
      <c r="H43" s="27">
        <v>46022</v>
      </c>
      <c r="I43" s="28">
        <f t="shared" si="0"/>
        <v>61019.76</v>
      </c>
      <c r="J43" s="3"/>
      <c r="K43" s="3"/>
      <c r="L43" s="3"/>
      <c r="M43" s="28">
        <f t="shared" si="1"/>
        <v>0</v>
      </c>
      <c r="N43" s="29" t="str">
        <f t="shared" si="2"/>
        <v>Completo</v>
      </c>
      <c r="O43" s="30">
        <v>1310</v>
      </c>
      <c r="P43" s="31">
        <v>45784</v>
      </c>
      <c r="Q43" s="32"/>
    </row>
    <row r="44" spans="2:17" ht="27" x14ac:dyDescent="0.25">
      <c r="B44" s="1">
        <v>35</v>
      </c>
      <c r="C44" s="22" t="s">
        <v>94</v>
      </c>
      <c r="D44" s="23" t="s">
        <v>95</v>
      </c>
      <c r="E44" s="24" t="s">
        <v>96</v>
      </c>
      <c r="F44" s="25">
        <v>45772</v>
      </c>
      <c r="G44" s="26">
        <v>50740</v>
      </c>
      <c r="H44" s="27">
        <v>46387</v>
      </c>
      <c r="I44" s="28">
        <f t="shared" si="0"/>
        <v>50740</v>
      </c>
      <c r="J44" s="3"/>
      <c r="K44" s="3"/>
      <c r="L44" s="3"/>
      <c r="M44" s="28">
        <f t="shared" si="1"/>
        <v>0</v>
      </c>
      <c r="N44" s="29" t="str">
        <f t="shared" si="2"/>
        <v>Completo</v>
      </c>
      <c r="O44" s="30">
        <v>1333</v>
      </c>
      <c r="P44" s="31">
        <v>45785</v>
      </c>
      <c r="Q44" s="32"/>
    </row>
    <row r="45" spans="2:17" ht="54" x14ac:dyDescent="0.25">
      <c r="B45" s="1">
        <v>36</v>
      </c>
      <c r="C45" s="22" t="s">
        <v>97</v>
      </c>
      <c r="D45" s="23" t="s">
        <v>98</v>
      </c>
      <c r="E45" s="24" t="s">
        <v>99</v>
      </c>
      <c r="F45" s="25">
        <v>45772</v>
      </c>
      <c r="G45" s="26">
        <v>70800</v>
      </c>
      <c r="H45" s="27">
        <v>46022</v>
      </c>
      <c r="I45" s="28">
        <f t="shared" si="0"/>
        <v>70800</v>
      </c>
      <c r="J45" s="3"/>
      <c r="K45" s="3"/>
      <c r="L45" s="3"/>
      <c r="M45" s="28">
        <f t="shared" si="1"/>
        <v>0</v>
      </c>
      <c r="N45" s="29" t="str">
        <f t="shared" si="2"/>
        <v>Completo</v>
      </c>
      <c r="O45" s="30">
        <v>1301</v>
      </c>
      <c r="P45" s="31">
        <v>45784</v>
      </c>
      <c r="Q45" s="32"/>
    </row>
    <row r="46" spans="2:17" ht="27" x14ac:dyDescent="0.25">
      <c r="B46" s="1">
        <v>37</v>
      </c>
      <c r="C46" s="22" t="s">
        <v>100</v>
      </c>
      <c r="D46" s="23" t="s">
        <v>101</v>
      </c>
      <c r="E46" s="24" t="s">
        <v>102</v>
      </c>
      <c r="F46" s="25">
        <v>45775</v>
      </c>
      <c r="G46" s="26">
        <v>224672</v>
      </c>
      <c r="H46" s="27">
        <v>46022</v>
      </c>
      <c r="I46" s="28">
        <f t="shared" si="0"/>
        <v>224672</v>
      </c>
      <c r="J46" s="3"/>
      <c r="K46" s="3"/>
      <c r="L46" s="3"/>
      <c r="M46" s="28">
        <f t="shared" si="1"/>
        <v>0</v>
      </c>
      <c r="N46" s="29" t="str">
        <f t="shared" si="2"/>
        <v>Completo</v>
      </c>
      <c r="O46" s="30">
        <v>1325</v>
      </c>
      <c r="P46" s="31">
        <v>45785</v>
      </c>
      <c r="Q46" s="32"/>
    </row>
    <row r="47" spans="2:17" ht="40.5" x14ac:dyDescent="0.25">
      <c r="B47" s="1">
        <v>38</v>
      </c>
      <c r="C47" s="22" t="s">
        <v>103</v>
      </c>
      <c r="D47" s="23" t="s">
        <v>104</v>
      </c>
      <c r="E47" s="24" t="s">
        <v>105</v>
      </c>
      <c r="F47" s="25">
        <v>45775</v>
      </c>
      <c r="G47" s="26">
        <v>10911.99</v>
      </c>
      <c r="H47" s="27">
        <v>46022</v>
      </c>
      <c r="I47" s="28">
        <f t="shared" si="0"/>
        <v>10911.99</v>
      </c>
      <c r="J47" s="3"/>
      <c r="K47" s="3"/>
      <c r="L47" s="3"/>
      <c r="M47" s="28">
        <f t="shared" si="1"/>
        <v>0</v>
      </c>
      <c r="N47" s="29" t="str">
        <f t="shared" si="2"/>
        <v>Completo</v>
      </c>
      <c r="O47" s="30">
        <v>1270</v>
      </c>
      <c r="P47" s="31">
        <v>45783</v>
      </c>
      <c r="Q47" s="32"/>
    </row>
    <row r="48" spans="2:17" ht="27" x14ac:dyDescent="0.25">
      <c r="B48" s="1">
        <v>39</v>
      </c>
      <c r="C48" s="22" t="s">
        <v>106</v>
      </c>
      <c r="D48" s="23" t="s">
        <v>107</v>
      </c>
      <c r="E48" s="24" t="s">
        <v>108</v>
      </c>
      <c r="F48" s="25">
        <v>45775</v>
      </c>
      <c r="G48" s="26">
        <v>84370</v>
      </c>
      <c r="H48" s="27">
        <v>46387</v>
      </c>
      <c r="I48" s="28">
        <f t="shared" si="0"/>
        <v>84370</v>
      </c>
      <c r="J48" s="3"/>
      <c r="K48" s="3"/>
      <c r="L48" s="3"/>
      <c r="M48" s="28">
        <f t="shared" si="1"/>
        <v>0</v>
      </c>
      <c r="N48" s="29" t="str">
        <f t="shared" si="2"/>
        <v>Completo</v>
      </c>
      <c r="O48" s="30">
        <v>1469</v>
      </c>
      <c r="P48" s="31">
        <v>45797</v>
      </c>
      <c r="Q48" s="32"/>
    </row>
    <row r="49" spans="2:17" ht="13.5" x14ac:dyDescent="0.25">
      <c r="B49" s="1">
        <v>40</v>
      </c>
      <c r="C49" s="22" t="s">
        <v>79</v>
      </c>
      <c r="D49" s="23" t="s">
        <v>109</v>
      </c>
      <c r="E49" s="24" t="s">
        <v>110</v>
      </c>
      <c r="F49" s="25">
        <v>45775</v>
      </c>
      <c r="G49" s="26">
        <v>4784</v>
      </c>
      <c r="H49" s="27">
        <v>46022</v>
      </c>
      <c r="I49" s="28">
        <f t="shared" si="0"/>
        <v>4784</v>
      </c>
      <c r="J49" s="3"/>
      <c r="K49" s="3"/>
      <c r="L49" s="3"/>
      <c r="M49" s="28">
        <f t="shared" si="1"/>
        <v>0</v>
      </c>
      <c r="N49" s="29" t="str">
        <f t="shared" si="2"/>
        <v>Completo</v>
      </c>
      <c r="O49" s="30">
        <v>1287</v>
      </c>
      <c r="P49" s="31">
        <v>45783</v>
      </c>
      <c r="Q49" s="32"/>
    </row>
    <row r="50" spans="2:17" ht="27" x14ac:dyDescent="0.25">
      <c r="B50" s="1">
        <v>41</v>
      </c>
      <c r="C50" s="22" t="s">
        <v>111</v>
      </c>
      <c r="D50" s="23" t="s">
        <v>112</v>
      </c>
      <c r="E50" s="24" t="s">
        <v>113</v>
      </c>
      <c r="F50" s="25">
        <v>45777</v>
      </c>
      <c r="G50" s="26">
        <v>111864</v>
      </c>
      <c r="H50" s="27">
        <v>46022</v>
      </c>
      <c r="I50" s="28">
        <f t="shared" si="0"/>
        <v>111864</v>
      </c>
      <c r="J50" s="3"/>
      <c r="K50" s="3"/>
      <c r="L50" s="3"/>
      <c r="M50" s="28">
        <f t="shared" si="1"/>
        <v>0</v>
      </c>
      <c r="N50" s="29" t="str">
        <f t="shared" si="2"/>
        <v>Completo</v>
      </c>
      <c r="O50" s="30">
        <v>1330</v>
      </c>
      <c r="P50" s="31">
        <v>45785</v>
      </c>
      <c r="Q50" s="32"/>
    </row>
    <row r="51" spans="2:17" ht="27" x14ac:dyDescent="0.25">
      <c r="B51" s="1">
        <v>42</v>
      </c>
      <c r="C51" s="22" t="s">
        <v>114</v>
      </c>
      <c r="D51" s="23" t="s">
        <v>115</v>
      </c>
      <c r="E51" s="24" t="s">
        <v>116</v>
      </c>
      <c r="F51" s="25">
        <v>45778</v>
      </c>
      <c r="G51" s="26">
        <v>612744</v>
      </c>
      <c r="H51" s="27">
        <v>46022</v>
      </c>
      <c r="I51" s="28">
        <f t="shared" si="0"/>
        <v>612744</v>
      </c>
      <c r="J51" s="3"/>
      <c r="K51" s="3"/>
      <c r="L51" s="3"/>
      <c r="M51" s="28">
        <f t="shared" si="1"/>
        <v>0</v>
      </c>
      <c r="N51" s="29" t="str">
        <f t="shared" si="2"/>
        <v>Completo</v>
      </c>
      <c r="O51" s="30">
        <v>1473</v>
      </c>
      <c r="P51" s="31">
        <v>45797</v>
      </c>
      <c r="Q51" s="32"/>
    </row>
    <row r="52" spans="2:17" ht="27" x14ac:dyDescent="0.25">
      <c r="B52" s="1">
        <v>43</v>
      </c>
      <c r="C52" s="22" t="s">
        <v>82</v>
      </c>
      <c r="D52" s="23" t="s">
        <v>117</v>
      </c>
      <c r="E52" s="24" t="s">
        <v>118</v>
      </c>
      <c r="F52" s="25">
        <v>45778</v>
      </c>
      <c r="G52" s="26">
        <v>23600</v>
      </c>
      <c r="H52" s="27">
        <v>46387</v>
      </c>
      <c r="I52" s="28">
        <f t="shared" si="0"/>
        <v>23600</v>
      </c>
      <c r="J52" s="3"/>
      <c r="K52" s="3"/>
      <c r="L52" s="3"/>
      <c r="M52" s="28">
        <f t="shared" si="1"/>
        <v>0</v>
      </c>
      <c r="N52" s="29" t="str">
        <f t="shared" si="2"/>
        <v>Completo</v>
      </c>
      <c r="O52" s="30">
        <v>1337</v>
      </c>
      <c r="P52" s="31">
        <v>45785</v>
      </c>
      <c r="Q52" s="32"/>
    </row>
    <row r="53" spans="2:17" ht="40.5" x14ac:dyDescent="0.25">
      <c r="B53" s="1">
        <v>44</v>
      </c>
      <c r="C53" s="22" t="s">
        <v>119</v>
      </c>
      <c r="D53" s="23" t="s">
        <v>120</v>
      </c>
      <c r="E53" s="24" t="s">
        <v>121</v>
      </c>
      <c r="F53" s="25">
        <v>45778</v>
      </c>
      <c r="G53" s="26">
        <v>1817587.71</v>
      </c>
      <c r="H53" s="27">
        <v>46022</v>
      </c>
      <c r="I53" s="28">
        <f t="shared" si="0"/>
        <v>1817587.71</v>
      </c>
      <c r="J53" s="3"/>
      <c r="K53" s="3"/>
      <c r="L53" s="3"/>
      <c r="M53" s="28">
        <f t="shared" si="1"/>
        <v>0</v>
      </c>
      <c r="N53" s="29" t="str">
        <f t="shared" si="2"/>
        <v>Completo</v>
      </c>
      <c r="O53" s="30">
        <v>1342</v>
      </c>
      <c r="P53" s="31">
        <v>45785</v>
      </c>
      <c r="Q53" s="32"/>
    </row>
    <row r="54" spans="2:17" ht="40.5" x14ac:dyDescent="0.25">
      <c r="B54" s="1">
        <v>45</v>
      </c>
      <c r="C54" s="22" t="s">
        <v>122</v>
      </c>
      <c r="D54" s="23" t="s">
        <v>123</v>
      </c>
      <c r="E54" s="24" t="s">
        <v>124</v>
      </c>
      <c r="F54" s="25">
        <v>45778</v>
      </c>
      <c r="G54" s="26">
        <v>4582.78</v>
      </c>
      <c r="H54" s="27">
        <v>46022</v>
      </c>
      <c r="I54" s="28">
        <f t="shared" si="0"/>
        <v>4582.78</v>
      </c>
      <c r="J54" s="3"/>
      <c r="K54" s="3"/>
      <c r="L54" s="3"/>
      <c r="M54" s="28">
        <f t="shared" si="1"/>
        <v>0</v>
      </c>
      <c r="N54" s="29" t="str">
        <f t="shared" si="2"/>
        <v>Completo</v>
      </c>
      <c r="O54" s="30">
        <v>1348</v>
      </c>
      <c r="P54" s="31">
        <v>45785</v>
      </c>
      <c r="Q54" s="32"/>
    </row>
    <row r="55" spans="2:17" ht="27" x14ac:dyDescent="0.25">
      <c r="B55" s="1">
        <v>46</v>
      </c>
      <c r="C55" s="22" t="s">
        <v>15</v>
      </c>
      <c r="D55" s="23" t="s">
        <v>125</v>
      </c>
      <c r="E55" s="24" t="s">
        <v>126</v>
      </c>
      <c r="F55" s="25">
        <v>45778</v>
      </c>
      <c r="G55" s="26">
        <v>45636.47</v>
      </c>
      <c r="H55" s="27">
        <v>46387</v>
      </c>
      <c r="I55" s="28">
        <v>0</v>
      </c>
      <c r="J55" s="3"/>
      <c r="K55" s="3"/>
      <c r="L55" s="3"/>
      <c r="M55" s="28">
        <f t="shared" si="1"/>
        <v>45636.47</v>
      </c>
      <c r="N55" s="29" t="str">
        <f t="shared" si="2"/>
        <v>Pendiente</v>
      </c>
      <c r="O55" s="30"/>
      <c r="P55" s="31"/>
      <c r="Q55" s="32"/>
    </row>
    <row r="56" spans="2:17" ht="13.5" x14ac:dyDescent="0.25">
      <c r="B56" s="1">
        <v>47</v>
      </c>
      <c r="C56" s="22" t="s">
        <v>24</v>
      </c>
      <c r="D56" s="23" t="s">
        <v>127</v>
      </c>
      <c r="E56" s="24" t="s">
        <v>128</v>
      </c>
      <c r="F56" s="25">
        <v>45779</v>
      </c>
      <c r="G56" s="26">
        <v>3245</v>
      </c>
      <c r="H56" s="27">
        <v>46022</v>
      </c>
      <c r="I56" s="28">
        <v>0</v>
      </c>
      <c r="J56" s="3"/>
      <c r="K56" s="3"/>
      <c r="L56" s="3"/>
      <c r="M56" s="28">
        <f t="shared" si="1"/>
        <v>3245</v>
      </c>
      <c r="N56" s="29" t="str">
        <f t="shared" si="2"/>
        <v>Pendiente</v>
      </c>
      <c r="O56" s="30"/>
      <c r="P56" s="31"/>
      <c r="Q56" s="32"/>
    </row>
    <row r="57" spans="2:17" ht="40.5" x14ac:dyDescent="0.25">
      <c r="B57" s="1">
        <v>48</v>
      </c>
      <c r="C57" s="22" t="s">
        <v>129</v>
      </c>
      <c r="D57" s="23" t="s">
        <v>130</v>
      </c>
      <c r="E57" s="24" t="s">
        <v>131</v>
      </c>
      <c r="F57" s="25">
        <v>45779</v>
      </c>
      <c r="G57" s="26">
        <v>113280</v>
      </c>
      <c r="H57" s="27">
        <v>46022</v>
      </c>
      <c r="I57" s="28">
        <f>+G57</f>
        <v>113280</v>
      </c>
      <c r="J57" s="3"/>
      <c r="K57" s="3"/>
      <c r="L57" s="3"/>
      <c r="M57" s="28">
        <f t="shared" si="1"/>
        <v>0</v>
      </c>
      <c r="N57" s="29" t="str">
        <f t="shared" si="2"/>
        <v>Completo</v>
      </c>
      <c r="O57" s="30">
        <v>1346</v>
      </c>
      <c r="P57" s="31">
        <v>45785</v>
      </c>
      <c r="Q57" s="32"/>
    </row>
    <row r="58" spans="2:17" ht="27" x14ac:dyDescent="0.25">
      <c r="B58" s="1">
        <v>49</v>
      </c>
      <c r="C58" s="22" t="s">
        <v>15</v>
      </c>
      <c r="D58" s="23" t="s">
        <v>132</v>
      </c>
      <c r="E58" s="24" t="s">
        <v>133</v>
      </c>
      <c r="F58" s="25">
        <v>45779</v>
      </c>
      <c r="G58" s="26">
        <v>24035.21</v>
      </c>
      <c r="H58" s="27">
        <v>46387</v>
      </c>
      <c r="I58" s="28">
        <v>0</v>
      </c>
      <c r="J58" s="3"/>
      <c r="K58" s="3"/>
      <c r="L58" s="3"/>
      <c r="M58" s="28">
        <f t="shared" si="1"/>
        <v>24035.21</v>
      </c>
      <c r="N58" s="29" t="str">
        <f t="shared" si="2"/>
        <v>Pendiente</v>
      </c>
      <c r="O58" s="30"/>
      <c r="P58" s="31"/>
      <c r="Q58" s="32"/>
    </row>
    <row r="59" spans="2:17" ht="27" x14ac:dyDescent="0.25">
      <c r="B59" s="1">
        <v>50</v>
      </c>
      <c r="C59" s="22" t="s">
        <v>15</v>
      </c>
      <c r="D59" s="23" t="s">
        <v>134</v>
      </c>
      <c r="E59" s="24" t="s">
        <v>135</v>
      </c>
      <c r="F59" s="25">
        <v>45780</v>
      </c>
      <c r="G59" s="26">
        <v>80291.98</v>
      </c>
      <c r="H59" s="27">
        <v>46387</v>
      </c>
      <c r="I59" s="28">
        <v>0</v>
      </c>
      <c r="J59" s="3"/>
      <c r="K59" s="3"/>
      <c r="L59" s="3"/>
      <c r="M59" s="28">
        <f t="shared" si="1"/>
        <v>80291.98</v>
      </c>
      <c r="N59" s="29" t="str">
        <f t="shared" si="2"/>
        <v>Pendiente</v>
      </c>
      <c r="O59" s="30"/>
      <c r="P59" s="31"/>
      <c r="Q59" s="32"/>
    </row>
    <row r="60" spans="2:17" ht="27" x14ac:dyDescent="0.25">
      <c r="B60" s="1">
        <v>51</v>
      </c>
      <c r="C60" s="22" t="s">
        <v>15</v>
      </c>
      <c r="D60" s="23" t="s">
        <v>136</v>
      </c>
      <c r="E60" s="24" t="s">
        <v>137</v>
      </c>
      <c r="F60" s="25">
        <v>45780</v>
      </c>
      <c r="G60" s="26">
        <v>8309.86</v>
      </c>
      <c r="H60" s="27">
        <v>46387</v>
      </c>
      <c r="I60" s="28">
        <v>0</v>
      </c>
      <c r="J60" s="3"/>
      <c r="K60" s="3"/>
      <c r="L60" s="3"/>
      <c r="M60" s="28">
        <f t="shared" si="1"/>
        <v>8309.86</v>
      </c>
      <c r="N60" s="29" t="str">
        <f t="shared" si="2"/>
        <v>Pendiente</v>
      </c>
      <c r="O60" s="30"/>
      <c r="P60" s="31"/>
      <c r="Q60" s="32"/>
    </row>
    <row r="61" spans="2:17" ht="54" x14ac:dyDescent="0.25">
      <c r="B61" s="1">
        <v>52</v>
      </c>
      <c r="C61" s="22" t="s">
        <v>138</v>
      </c>
      <c r="D61" s="23" t="s">
        <v>139</v>
      </c>
      <c r="E61" s="24" t="s">
        <v>140</v>
      </c>
      <c r="F61" s="25">
        <v>45782</v>
      </c>
      <c r="G61" s="26" t="s">
        <v>141</v>
      </c>
      <c r="H61" s="27">
        <v>46022</v>
      </c>
      <c r="I61" s="26" t="str">
        <f>+G61</f>
        <v xml:space="preserve">41,175.46	</v>
      </c>
      <c r="J61" s="3"/>
      <c r="K61" s="3"/>
      <c r="L61" s="3"/>
      <c r="M61" s="28">
        <f t="shared" si="1"/>
        <v>0</v>
      </c>
      <c r="N61" s="29" t="str">
        <f t="shared" si="2"/>
        <v>Completo</v>
      </c>
      <c r="O61" s="30">
        <v>1482</v>
      </c>
      <c r="P61" s="31">
        <v>45798</v>
      </c>
      <c r="Q61" s="32"/>
    </row>
    <row r="62" spans="2:17" ht="27" x14ac:dyDescent="0.25">
      <c r="B62" s="1">
        <v>53</v>
      </c>
      <c r="C62" s="22" t="s">
        <v>142</v>
      </c>
      <c r="D62" s="23" t="s">
        <v>143</v>
      </c>
      <c r="E62" s="24" t="s">
        <v>144</v>
      </c>
      <c r="F62" s="25">
        <v>45783</v>
      </c>
      <c r="G62" s="26">
        <v>11865.96</v>
      </c>
      <c r="H62" s="27">
        <v>46022</v>
      </c>
      <c r="I62" s="28">
        <v>0</v>
      </c>
      <c r="J62" s="3"/>
      <c r="K62" s="3"/>
      <c r="L62" s="3"/>
      <c r="M62" s="28">
        <f t="shared" si="1"/>
        <v>11865.96</v>
      </c>
      <c r="N62" s="29" t="str">
        <f t="shared" si="2"/>
        <v>Pendiente</v>
      </c>
      <c r="O62" s="30"/>
      <c r="P62" s="31"/>
      <c r="Q62" s="32"/>
    </row>
    <row r="63" spans="2:17" ht="27" x14ac:dyDescent="0.25">
      <c r="B63" s="1">
        <v>54</v>
      </c>
      <c r="C63" s="22" t="s">
        <v>142</v>
      </c>
      <c r="D63" s="23" t="s">
        <v>145</v>
      </c>
      <c r="E63" s="24" t="s">
        <v>146</v>
      </c>
      <c r="F63" s="25">
        <v>45783</v>
      </c>
      <c r="G63" s="26">
        <v>77655.460000000006</v>
      </c>
      <c r="H63" s="27">
        <v>46022</v>
      </c>
      <c r="I63" s="28">
        <v>0</v>
      </c>
      <c r="J63" s="3"/>
      <c r="K63" s="3"/>
      <c r="L63" s="3"/>
      <c r="M63" s="28">
        <f t="shared" si="1"/>
        <v>77655.460000000006</v>
      </c>
      <c r="N63" s="29" t="s">
        <v>147</v>
      </c>
      <c r="O63" s="30"/>
      <c r="P63" s="31"/>
      <c r="Q63" s="32"/>
    </row>
    <row r="64" spans="2:17" ht="27" x14ac:dyDescent="0.25">
      <c r="B64" s="1">
        <v>55</v>
      </c>
      <c r="C64" s="22" t="s">
        <v>142</v>
      </c>
      <c r="D64" s="23" t="s">
        <v>148</v>
      </c>
      <c r="E64" s="24" t="s">
        <v>149</v>
      </c>
      <c r="F64" s="25">
        <v>45783</v>
      </c>
      <c r="G64" s="26">
        <v>19882.75</v>
      </c>
      <c r="H64" s="27">
        <v>46022</v>
      </c>
      <c r="I64" s="28">
        <v>0</v>
      </c>
      <c r="J64" s="3"/>
      <c r="K64" s="3"/>
      <c r="L64" s="3"/>
      <c r="M64" s="28">
        <f t="shared" si="1"/>
        <v>19882.75</v>
      </c>
      <c r="N64" s="29" t="str">
        <f t="shared" ref="N64:N78" si="3">IF(I64&gt;0,"Completo","Pendiente")</f>
        <v>Pendiente</v>
      </c>
      <c r="O64" s="30"/>
      <c r="P64" s="31"/>
      <c r="Q64" s="32"/>
    </row>
    <row r="65" spans="2:17" ht="27" x14ac:dyDescent="0.25">
      <c r="B65" s="1">
        <v>56</v>
      </c>
      <c r="C65" s="22" t="s">
        <v>142</v>
      </c>
      <c r="D65" s="23" t="s">
        <v>150</v>
      </c>
      <c r="E65" s="24" t="s">
        <v>151</v>
      </c>
      <c r="F65" s="25">
        <v>45783</v>
      </c>
      <c r="G65" s="26">
        <v>10083.9</v>
      </c>
      <c r="H65" s="27">
        <v>46022</v>
      </c>
      <c r="I65" s="28">
        <v>0</v>
      </c>
      <c r="J65" s="3"/>
      <c r="K65" s="3"/>
      <c r="L65" s="3"/>
      <c r="M65" s="28">
        <f t="shared" si="1"/>
        <v>10083.9</v>
      </c>
      <c r="N65" s="29" t="str">
        <f t="shared" si="3"/>
        <v>Pendiente</v>
      </c>
      <c r="O65" s="30"/>
      <c r="P65" s="31"/>
      <c r="Q65" s="32"/>
    </row>
    <row r="66" spans="2:17" ht="27" x14ac:dyDescent="0.25">
      <c r="B66" s="1">
        <v>57</v>
      </c>
      <c r="C66" s="22" t="s">
        <v>142</v>
      </c>
      <c r="D66" s="23" t="s">
        <v>152</v>
      </c>
      <c r="E66" s="24" t="s">
        <v>153</v>
      </c>
      <c r="F66" s="25">
        <v>45783</v>
      </c>
      <c r="G66" s="26">
        <v>10567.16</v>
      </c>
      <c r="H66" s="27">
        <v>46022</v>
      </c>
      <c r="I66" s="28">
        <v>0</v>
      </c>
      <c r="J66" s="3"/>
      <c r="K66" s="3"/>
      <c r="L66" s="3"/>
      <c r="M66" s="28">
        <f t="shared" si="1"/>
        <v>10567.16</v>
      </c>
      <c r="N66" s="29" t="str">
        <f t="shared" si="3"/>
        <v>Pendiente</v>
      </c>
      <c r="O66" s="30"/>
      <c r="P66" s="31"/>
      <c r="Q66" s="32"/>
    </row>
    <row r="67" spans="2:17" ht="27" x14ac:dyDescent="0.25">
      <c r="B67" s="1">
        <v>58</v>
      </c>
      <c r="C67" s="22" t="s">
        <v>142</v>
      </c>
      <c r="D67" s="23" t="s">
        <v>154</v>
      </c>
      <c r="E67" s="24" t="s">
        <v>155</v>
      </c>
      <c r="F67" s="25">
        <v>45783</v>
      </c>
      <c r="G67" s="26">
        <v>12605.17</v>
      </c>
      <c r="H67" s="27">
        <v>46022</v>
      </c>
      <c r="I67" s="28">
        <v>0</v>
      </c>
      <c r="J67" s="3"/>
      <c r="K67" s="3"/>
      <c r="L67" s="3"/>
      <c r="M67" s="28">
        <f t="shared" si="1"/>
        <v>12605.17</v>
      </c>
      <c r="N67" s="29" t="str">
        <f t="shared" si="3"/>
        <v>Pendiente</v>
      </c>
      <c r="O67" s="30"/>
      <c r="P67" s="31"/>
      <c r="Q67" s="32"/>
    </row>
    <row r="68" spans="2:17" ht="27" x14ac:dyDescent="0.25">
      <c r="B68" s="1">
        <v>59</v>
      </c>
      <c r="C68" s="22" t="s">
        <v>142</v>
      </c>
      <c r="D68" s="23" t="s">
        <v>156</v>
      </c>
      <c r="E68" s="24" t="s">
        <v>157</v>
      </c>
      <c r="F68" s="25">
        <v>45783</v>
      </c>
      <c r="G68" s="26">
        <v>10711.7</v>
      </c>
      <c r="H68" s="27">
        <v>46022</v>
      </c>
      <c r="I68" s="28">
        <v>0</v>
      </c>
      <c r="J68" s="3"/>
      <c r="K68" s="3"/>
      <c r="L68" s="3"/>
      <c r="M68" s="28">
        <f t="shared" si="1"/>
        <v>10711.7</v>
      </c>
      <c r="N68" s="29" t="str">
        <f t="shared" si="3"/>
        <v>Pendiente</v>
      </c>
      <c r="O68" s="30"/>
      <c r="P68" s="31"/>
      <c r="Q68" s="32"/>
    </row>
    <row r="69" spans="2:17" ht="27" x14ac:dyDescent="0.25">
      <c r="B69" s="1">
        <v>60</v>
      </c>
      <c r="C69" s="22" t="s">
        <v>142</v>
      </c>
      <c r="D69" s="23" t="s">
        <v>158</v>
      </c>
      <c r="E69" s="24" t="s">
        <v>159</v>
      </c>
      <c r="F69" s="25">
        <v>45783</v>
      </c>
      <c r="G69" s="26">
        <v>10711.7</v>
      </c>
      <c r="H69" s="27">
        <v>46022</v>
      </c>
      <c r="I69" s="28">
        <v>0</v>
      </c>
      <c r="J69" s="3"/>
      <c r="K69" s="3"/>
      <c r="L69" s="3"/>
      <c r="M69" s="28">
        <f t="shared" si="1"/>
        <v>10711.7</v>
      </c>
      <c r="N69" s="29" t="str">
        <f t="shared" si="3"/>
        <v>Pendiente</v>
      </c>
      <c r="O69" s="30"/>
      <c r="P69" s="31"/>
      <c r="Q69" s="32"/>
    </row>
    <row r="70" spans="2:17" ht="27" x14ac:dyDescent="0.25">
      <c r="B70" s="1">
        <v>61</v>
      </c>
      <c r="C70" s="22" t="s">
        <v>142</v>
      </c>
      <c r="D70" s="23" t="s">
        <v>160</v>
      </c>
      <c r="E70" s="24" t="s">
        <v>161</v>
      </c>
      <c r="F70" s="25">
        <v>45783</v>
      </c>
      <c r="G70" s="26">
        <v>12401.41</v>
      </c>
      <c r="H70" s="27">
        <v>46022</v>
      </c>
      <c r="I70" s="28">
        <v>0</v>
      </c>
      <c r="J70" s="3"/>
      <c r="K70" s="3"/>
      <c r="L70" s="3"/>
      <c r="M70" s="28">
        <f t="shared" si="1"/>
        <v>12401.41</v>
      </c>
      <c r="N70" s="29" t="str">
        <f t="shared" si="3"/>
        <v>Pendiente</v>
      </c>
      <c r="O70" s="30"/>
      <c r="P70" s="31"/>
      <c r="Q70" s="32"/>
    </row>
    <row r="71" spans="2:17" ht="27" x14ac:dyDescent="0.25">
      <c r="B71" s="1">
        <v>62</v>
      </c>
      <c r="C71" s="22" t="s">
        <v>142</v>
      </c>
      <c r="D71" s="23" t="s">
        <v>162</v>
      </c>
      <c r="E71" s="24" t="s">
        <v>163</v>
      </c>
      <c r="F71" s="25">
        <v>45783</v>
      </c>
      <c r="G71" s="26">
        <v>11913.24</v>
      </c>
      <c r="H71" s="27">
        <v>46022</v>
      </c>
      <c r="I71" s="28">
        <v>0</v>
      </c>
      <c r="J71" s="3"/>
      <c r="K71" s="3"/>
      <c r="L71" s="3"/>
      <c r="M71" s="28">
        <f t="shared" si="1"/>
        <v>11913.24</v>
      </c>
      <c r="N71" s="29" t="str">
        <f t="shared" si="3"/>
        <v>Pendiente</v>
      </c>
      <c r="O71" s="30"/>
      <c r="P71" s="31"/>
      <c r="Q71" s="32"/>
    </row>
    <row r="72" spans="2:17" ht="27" x14ac:dyDescent="0.25">
      <c r="B72" s="1">
        <v>63</v>
      </c>
      <c r="C72" s="22" t="s">
        <v>15</v>
      </c>
      <c r="D72" s="23" t="s">
        <v>164</v>
      </c>
      <c r="E72" s="24" t="s">
        <v>165</v>
      </c>
      <c r="F72" s="25">
        <v>45783</v>
      </c>
      <c r="G72" s="26">
        <v>23022.959999999999</v>
      </c>
      <c r="H72" s="27">
        <v>46387</v>
      </c>
      <c r="I72" s="28">
        <v>0</v>
      </c>
      <c r="J72" s="3"/>
      <c r="K72" s="3"/>
      <c r="L72" s="3"/>
      <c r="M72" s="28">
        <f t="shared" si="1"/>
        <v>23022.959999999999</v>
      </c>
      <c r="N72" s="29" t="str">
        <f t="shared" si="3"/>
        <v>Pendiente</v>
      </c>
      <c r="O72" s="30"/>
      <c r="P72" s="31"/>
      <c r="Q72" s="32"/>
    </row>
    <row r="73" spans="2:17" ht="27" x14ac:dyDescent="0.25">
      <c r="B73" s="1">
        <v>64</v>
      </c>
      <c r="C73" s="22" t="s">
        <v>15</v>
      </c>
      <c r="D73" s="23" t="s">
        <v>166</v>
      </c>
      <c r="E73" s="24" t="s">
        <v>167</v>
      </c>
      <c r="F73" s="25">
        <v>45783</v>
      </c>
      <c r="G73" s="26">
        <v>18536.009999999998</v>
      </c>
      <c r="H73" s="27">
        <v>46387</v>
      </c>
      <c r="I73" s="28">
        <v>0</v>
      </c>
      <c r="J73" s="3"/>
      <c r="K73" s="3"/>
      <c r="L73" s="3"/>
      <c r="M73" s="28">
        <f t="shared" si="1"/>
        <v>18536.009999999998</v>
      </c>
      <c r="N73" s="29" t="str">
        <f t="shared" si="3"/>
        <v>Pendiente</v>
      </c>
      <c r="O73" s="30"/>
      <c r="P73" s="31"/>
      <c r="Q73" s="32"/>
    </row>
    <row r="74" spans="2:17" ht="27" x14ac:dyDescent="0.25">
      <c r="B74" s="1">
        <v>65</v>
      </c>
      <c r="C74" s="22" t="s">
        <v>58</v>
      </c>
      <c r="D74" s="23" t="s">
        <v>168</v>
      </c>
      <c r="E74" s="24" t="s">
        <v>169</v>
      </c>
      <c r="F74" s="25">
        <v>45784</v>
      </c>
      <c r="G74" s="26">
        <v>79591</v>
      </c>
      <c r="H74" s="27">
        <v>46022</v>
      </c>
      <c r="I74" s="28">
        <f>+G74</f>
        <v>79591</v>
      </c>
      <c r="J74" s="3"/>
      <c r="K74" s="3"/>
      <c r="L74" s="3"/>
      <c r="M74" s="28">
        <f t="shared" ref="M74:M81" si="4">IF(I74&gt;0,0,G74)</f>
        <v>0</v>
      </c>
      <c r="N74" s="29" t="str">
        <f t="shared" si="3"/>
        <v>Completo</v>
      </c>
      <c r="O74" s="30">
        <v>1577</v>
      </c>
      <c r="P74" s="31">
        <v>45803</v>
      </c>
      <c r="Q74" s="32"/>
    </row>
    <row r="75" spans="2:17" ht="27" x14ac:dyDescent="0.25">
      <c r="B75" s="1">
        <v>66</v>
      </c>
      <c r="C75" s="22" t="s">
        <v>58</v>
      </c>
      <c r="D75" s="23" t="s">
        <v>170</v>
      </c>
      <c r="E75" s="24" t="s">
        <v>171</v>
      </c>
      <c r="F75" s="25">
        <v>45784</v>
      </c>
      <c r="G75" s="26">
        <v>79060</v>
      </c>
      <c r="H75" s="27">
        <v>46022</v>
      </c>
      <c r="I75" s="28">
        <f>+G75</f>
        <v>79060</v>
      </c>
      <c r="J75" s="3"/>
      <c r="K75" s="3"/>
      <c r="L75" s="3"/>
      <c r="M75" s="28">
        <f t="shared" si="4"/>
        <v>0</v>
      </c>
      <c r="N75" s="29" t="str">
        <f t="shared" si="3"/>
        <v>Completo</v>
      </c>
      <c r="O75" s="30">
        <v>1577</v>
      </c>
      <c r="P75" s="31">
        <v>45803</v>
      </c>
      <c r="Q75" s="32"/>
    </row>
    <row r="76" spans="2:17" ht="27" x14ac:dyDescent="0.25">
      <c r="B76" s="1">
        <v>67</v>
      </c>
      <c r="C76" s="22" t="s">
        <v>142</v>
      </c>
      <c r="D76" s="23" t="s">
        <v>172</v>
      </c>
      <c r="E76" s="24" t="s">
        <v>173</v>
      </c>
      <c r="F76" s="25">
        <v>45784</v>
      </c>
      <c r="G76" s="26">
        <v>16644.57</v>
      </c>
      <c r="H76" s="27">
        <v>46022</v>
      </c>
      <c r="I76" s="28">
        <v>0</v>
      </c>
      <c r="J76" s="3"/>
      <c r="K76" s="3"/>
      <c r="L76" s="3"/>
      <c r="M76" s="28">
        <f t="shared" si="4"/>
        <v>16644.57</v>
      </c>
      <c r="N76" s="29" t="str">
        <f t="shared" si="3"/>
        <v>Pendiente</v>
      </c>
      <c r="O76" s="30"/>
      <c r="P76" s="31"/>
      <c r="Q76" s="32"/>
    </row>
    <row r="77" spans="2:17" ht="27" x14ac:dyDescent="0.25">
      <c r="B77" s="1">
        <v>68</v>
      </c>
      <c r="C77" s="22" t="s">
        <v>142</v>
      </c>
      <c r="D77" s="23" t="s">
        <v>174</v>
      </c>
      <c r="E77" s="24" t="s">
        <v>175</v>
      </c>
      <c r="F77" s="25">
        <v>45784</v>
      </c>
      <c r="G77" s="26">
        <v>17253.79</v>
      </c>
      <c r="H77" s="27">
        <v>46022</v>
      </c>
      <c r="I77" s="28">
        <v>0</v>
      </c>
      <c r="J77" s="3"/>
      <c r="K77" s="3"/>
      <c r="L77" s="3"/>
      <c r="M77" s="28">
        <f t="shared" si="4"/>
        <v>17253.79</v>
      </c>
      <c r="N77" s="29" t="str">
        <f t="shared" si="3"/>
        <v>Pendiente</v>
      </c>
      <c r="O77" s="30"/>
      <c r="P77" s="31"/>
      <c r="Q77" s="32"/>
    </row>
    <row r="78" spans="2:17" ht="27" x14ac:dyDescent="0.25">
      <c r="B78" s="1">
        <v>69</v>
      </c>
      <c r="C78" s="22" t="s">
        <v>142</v>
      </c>
      <c r="D78" s="23" t="s">
        <v>176</v>
      </c>
      <c r="E78" s="24" t="s">
        <v>177</v>
      </c>
      <c r="F78" s="25">
        <v>45784</v>
      </c>
      <c r="G78" s="26">
        <v>17466.189999999999</v>
      </c>
      <c r="H78" s="27">
        <v>46022</v>
      </c>
      <c r="I78" s="28">
        <v>0</v>
      </c>
      <c r="J78" s="3"/>
      <c r="K78" s="3"/>
      <c r="L78" s="3"/>
      <c r="M78" s="28">
        <f t="shared" si="4"/>
        <v>17466.189999999999</v>
      </c>
      <c r="N78" s="29" t="str">
        <f t="shared" si="3"/>
        <v>Pendiente</v>
      </c>
      <c r="O78" s="30"/>
      <c r="P78" s="31"/>
      <c r="Q78" s="32"/>
    </row>
    <row r="79" spans="2:17" ht="27" x14ac:dyDescent="0.25">
      <c r="B79" s="1">
        <v>70</v>
      </c>
      <c r="C79" s="22" t="s">
        <v>142</v>
      </c>
      <c r="D79" s="23" t="s">
        <v>178</v>
      </c>
      <c r="E79" s="24" t="s">
        <v>179</v>
      </c>
      <c r="F79" s="25">
        <v>45784</v>
      </c>
      <c r="G79" s="26">
        <v>13375.84</v>
      </c>
      <c r="H79" s="27">
        <v>46022</v>
      </c>
      <c r="I79" s="28">
        <v>0</v>
      </c>
      <c r="J79" s="3"/>
      <c r="K79" s="3"/>
      <c r="L79" s="3"/>
      <c r="M79" s="28">
        <f t="shared" si="4"/>
        <v>13375.84</v>
      </c>
      <c r="N79" s="29" t="s">
        <v>147</v>
      </c>
      <c r="O79" s="30"/>
      <c r="P79" s="31"/>
      <c r="Q79" s="32"/>
    </row>
    <row r="80" spans="2:17" ht="27" x14ac:dyDescent="0.25">
      <c r="B80" s="1">
        <v>71</v>
      </c>
      <c r="C80" s="22" t="s">
        <v>142</v>
      </c>
      <c r="D80" s="23" t="s">
        <v>180</v>
      </c>
      <c r="E80" s="24" t="s">
        <v>181</v>
      </c>
      <c r="F80" s="25">
        <v>45784</v>
      </c>
      <c r="G80" s="26">
        <v>30355.18</v>
      </c>
      <c r="H80" s="27">
        <v>46022</v>
      </c>
      <c r="I80" s="28">
        <v>0</v>
      </c>
      <c r="J80" s="3"/>
      <c r="K80" s="3"/>
      <c r="L80" s="3"/>
      <c r="M80" s="28">
        <f t="shared" si="4"/>
        <v>30355.18</v>
      </c>
      <c r="N80" s="29" t="str">
        <f t="shared" ref="N80:N143" si="5">IF(I80&gt;0,"Completo","Pendiente")</f>
        <v>Pendiente</v>
      </c>
      <c r="O80" s="30"/>
      <c r="P80" s="31"/>
      <c r="Q80" s="32"/>
    </row>
    <row r="81" spans="2:17" ht="27" x14ac:dyDescent="0.25">
      <c r="B81" s="1">
        <v>72</v>
      </c>
      <c r="C81" s="22" t="s">
        <v>142</v>
      </c>
      <c r="D81" s="23" t="s">
        <v>182</v>
      </c>
      <c r="E81" s="24" t="s">
        <v>183</v>
      </c>
      <c r="F81" s="25">
        <v>45784</v>
      </c>
      <c r="G81" s="26">
        <v>28765.24</v>
      </c>
      <c r="H81" s="27">
        <v>46022</v>
      </c>
      <c r="I81" s="28">
        <v>0</v>
      </c>
      <c r="J81" s="3"/>
      <c r="K81" s="3"/>
      <c r="L81" s="3"/>
      <c r="M81" s="28">
        <f t="shared" si="4"/>
        <v>28765.24</v>
      </c>
      <c r="N81" s="29" t="str">
        <f t="shared" si="5"/>
        <v>Pendiente</v>
      </c>
      <c r="O81" s="30"/>
      <c r="P81" s="31"/>
      <c r="Q81" s="32"/>
    </row>
    <row r="82" spans="2:17" ht="27" x14ac:dyDescent="0.25">
      <c r="B82" s="1">
        <v>73</v>
      </c>
      <c r="C82" s="22" t="s">
        <v>142</v>
      </c>
      <c r="D82" s="23" t="s">
        <v>184</v>
      </c>
      <c r="E82" s="24" t="s">
        <v>185</v>
      </c>
      <c r="F82" s="25">
        <v>45784</v>
      </c>
      <c r="G82" s="26">
        <v>10466.36</v>
      </c>
      <c r="H82" s="27">
        <v>46022</v>
      </c>
      <c r="I82" s="28" t="s">
        <v>186</v>
      </c>
      <c r="J82" s="3"/>
      <c r="K82" s="3"/>
      <c r="L82" s="3"/>
      <c r="M82" s="28">
        <v>10466.36</v>
      </c>
      <c r="N82" s="29" t="s">
        <v>147</v>
      </c>
      <c r="O82" s="30"/>
      <c r="P82" s="31"/>
      <c r="Q82" s="32"/>
    </row>
    <row r="83" spans="2:17" ht="27" x14ac:dyDescent="0.25">
      <c r="B83" s="1">
        <v>74</v>
      </c>
      <c r="C83" s="22" t="s">
        <v>142</v>
      </c>
      <c r="D83" s="23" t="s">
        <v>187</v>
      </c>
      <c r="E83" s="24" t="s">
        <v>188</v>
      </c>
      <c r="F83" s="25">
        <v>45784</v>
      </c>
      <c r="G83" s="26">
        <v>19327.259999999998</v>
      </c>
      <c r="H83" s="27">
        <v>46022</v>
      </c>
      <c r="I83" s="28">
        <v>0</v>
      </c>
      <c r="J83" s="3"/>
      <c r="K83" s="3"/>
      <c r="L83" s="3"/>
      <c r="M83" s="28">
        <f t="shared" ref="M83:M130" si="6">IF(I83&gt;0,0,G83)</f>
        <v>19327.259999999998</v>
      </c>
      <c r="N83" s="29" t="str">
        <f t="shared" si="5"/>
        <v>Pendiente</v>
      </c>
      <c r="O83" s="30"/>
      <c r="P83" s="31"/>
      <c r="Q83" s="32"/>
    </row>
    <row r="84" spans="2:17" ht="27" x14ac:dyDescent="0.25">
      <c r="B84" s="1">
        <v>75</v>
      </c>
      <c r="C84" s="22" t="s">
        <v>142</v>
      </c>
      <c r="D84" s="23" t="s">
        <v>189</v>
      </c>
      <c r="E84" s="24" t="s">
        <v>190</v>
      </c>
      <c r="F84" s="25">
        <v>45784</v>
      </c>
      <c r="G84" s="26">
        <v>30355.18</v>
      </c>
      <c r="H84" s="27">
        <v>46022</v>
      </c>
      <c r="I84" s="28">
        <v>0</v>
      </c>
      <c r="J84" s="3"/>
      <c r="K84" s="3"/>
      <c r="L84" s="3"/>
      <c r="M84" s="28">
        <f t="shared" si="6"/>
        <v>30355.18</v>
      </c>
      <c r="N84" s="29" t="str">
        <f t="shared" si="5"/>
        <v>Pendiente</v>
      </c>
      <c r="O84" s="30"/>
      <c r="P84" s="31"/>
      <c r="Q84" s="32"/>
    </row>
    <row r="85" spans="2:17" ht="27" x14ac:dyDescent="0.25">
      <c r="B85" s="1">
        <v>76</v>
      </c>
      <c r="C85" s="22" t="s">
        <v>142</v>
      </c>
      <c r="D85" s="23" t="s">
        <v>191</v>
      </c>
      <c r="E85" s="24" t="s">
        <v>192</v>
      </c>
      <c r="F85" s="25">
        <v>45784</v>
      </c>
      <c r="G85" s="26">
        <v>55472.58</v>
      </c>
      <c r="H85" s="27">
        <v>46022</v>
      </c>
      <c r="I85" s="28">
        <v>0</v>
      </c>
      <c r="J85" s="3"/>
      <c r="K85" s="3"/>
      <c r="L85" s="3"/>
      <c r="M85" s="28">
        <f t="shared" si="6"/>
        <v>55472.58</v>
      </c>
      <c r="N85" s="29" t="str">
        <f t="shared" si="5"/>
        <v>Pendiente</v>
      </c>
      <c r="O85" s="30"/>
      <c r="P85" s="31"/>
      <c r="Q85" s="32"/>
    </row>
    <row r="86" spans="2:17" ht="27" x14ac:dyDescent="0.25">
      <c r="B86" s="1">
        <v>77</v>
      </c>
      <c r="C86" s="22" t="s">
        <v>142</v>
      </c>
      <c r="D86" s="23" t="s">
        <v>193</v>
      </c>
      <c r="E86" s="24" t="s">
        <v>194</v>
      </c>
      <c r="F86" s="25">
        <v>45784</v>
      </c>
      <c r="G86" s="26">
        <v>22097.98</v>
      </c>
      <c r="H86" s="27">
        <v>46022</v>
      </c>
      <c r="I86" s="28">
        <v>0</v>
      </c>
      <c r="J86" s="3"/>
      <c r="K86" s="3"/>
      <c r="L86" s="3"/>
      <c r="M86" s="28">
        <f t="shared" si="6"/>
        <v>22097.98</v>
      </c>
      <c r="N86" s="29" t="str">
        <f t="shared" si="5"/>
        <v>Pendiente</v>
      </c>
      <c r="O86" s="30"/>
      <c r="P86" s="31"/>
      <c r="Q86" s="32"/>
    </row>
    <row r="87" spans="2:17" ht="27" x14ac:dyDescent="0.25">
      <c r="B87" s="1">
        <v>78</v>
      </c>
      <c r="C87" s="22" t="s">
        <v>142</v>
      </c>
      <c r="D87" s="23" t="s">
        <v>195</v>
      </c>
      <c r="E87" s="24" t="s">
        <v>196</v>
      </c>
      <c r="F87" s="25">
        <v>45784</v>
      </c>
      <c r="G87" s="26">
        <v>20659.95</v>
      </c>
      <c r="H87" s="27">
        <v>46022</v>
      </c>
      <c r="I87" s="28">
        <v>0</v>
      </c>
      <c r="J87" s="3"/>
      <c r="K87" s="3"/>
      <c r="L87" s="3"/>
      <c r="M87" s="28">
        <f t="shared" si="6"/>
        <v>20659.95</v>
      </c>
      <c r="N87" s="29" t="str">
        <f t="shared" si="5"/>
        <v>Pendiente</v>
      </c>
      <c r="O87" s="30"/>
      <c r="P87" s="31"/>
      <c r="Q87" s="32"/>
    </row>
    <row r="88" spans="2:17" ht="27" x14ac:dyDescent="0.25">
      <c r="B88" s="1">
        <v>79</v>
      </c>
      <c r="C88" s="22" t="s">
        <v>142</v>
      </c>
      <c r="D88" s="23" t="s">
        <v>197</v>
      </c>
      <c r="E88" s="24" t="s">
        <v>198</v>
      </c>
      <c r="F88" s="25">
        <v>45784</v>
      </c>
      <c r="G88" s="26">
        <v>38920.080000000002</v>
      </c>
      <c r="H88" s="27">
        <v>46022</v>
      </c>
      <c r="I88" s="28">
        <v>0</v>
      </c>
      <c r="J88" s="3"/>
      <c r="K88" s="3"/>
      <c r="L88" s="3"/>
      <c r="M88" s="28">
        <f t="shared" si="6"/>
        <v>38920.080000000002</v>
      </c>
      <c r="N88" s="29" t="str">
        <f t="shared" si="5"/>
        <v>Pendiente</v>
      </c>
      <c r="O88" s="30"/>
      <c r="P88" s="31"/>
      <c r="Q88" s="32"/>
    </row>
    <row r="89" spans="2:17" ht="27" x14ac:dyDescent="0.25">
      <c r="B89" s="1">
        <v>80</v>
      </c>
      <c r="C89" s="22" t="s">
        <v>142</v>
      </c>
      <c r="D89" s="23" t="s">
        <v>199</v>
      </c>
      <c r="E89" s="24" t="s">
        <v>200</v>
      </c>
      <c r="F89" s="25">
        <v>45784</v>
      </c>
      <c r="G89" s="26">
        <v>24339.599999999999</v>
      </c>
      <c r="H89" s="27">
        <v>46022</v>
      </c>
      <c r="I89" s="28">
        <v>0</v>
      </c>
      <c r="J89" s="3"/>
      <c r="K89" s="3"/>
      <c r="L89" s="3"/>
      <c r="M89" s="28">
        <f t="shared" si="6"/>
        <v>24339.599999999999</v>
      </c>
      <c r="N89" s="29" t="str">
        <f t="shared" si="5"/>
        <v>Pendiente</v>
      </c>
      <c r="O89" s="30"/>
      <c r="P89" s="31"/>
      <c r="Q89" s="32"/>
    </row>
    <row r="90" spans="2:17" ht="27" x14ac:dyDescent="0.25">
      <c r="B90" s="1">
        <v>81</v>
      </c>
      <c r="C90" s="22" t="s">
        <v>142</v>
      </c>
      <c r="D90" s="23" t="s">
        <v>201</v>
      </c>
      <c r="E90" s="24" t="s">
        <v>202</v>
      </c>
      <c r="F90" s="25">
        <v>45784</v>
      </c>
      <c r="G90" s="26">
        <v>12544.77</v>
      </c>
      <c r="H90" s="27">
        <v>46022</v>
      </c>
      <c r="I90" s="28">
        <v>0</v>
      </c>
      <c r="J90" s="3"/>
      <c r="K90" s="3"/>
      <c r="L90" s="3"/>
      <c r="M90" s="28">
        <f t="shared" si="6"/>
        <v>12544.77</v>
      </c>
      <c r="N90" s="29" t="str">
        <f t="shared" si="5"/>
        <v>Pendiente</v>
      </c>
      <c r="O90" s="30"/>
      <c r="P90" s="31"/>
      <c r="Q90" s="32"/>
    </row>
    <row r="91" spans="2:17" ht="27" x14ac:dyDescent="0.25">
      <c r="B91" s="1">
        <v>82</v>
      </c>
      <c r="C91" s="22" t="s">
        <v>142</v>
      </c>
      <c r="D91" s="23" t="s">
        <v>203</v>
      </c>
      <c r="E91" s="24" t="s">
        <v>204</v>
      </c>
      <c r="F91" s="25">
        <v>45784</v>
      </c>
      <c r="G91" s="26">
        <v>11704.66</v>
      </c>
      <c r="H91" s="27">
        <v>46022</v>
      </c>
      <c r="I91" s="28">
        <v>0</v>
      </c>
      <c r="J91" s="3"/>
      <c r="K91" s="3"/>
      <c r="L91" s="3"/>
      <c r="M91" s="28">
        <f t="shared" si="6"/>
        <v>11704.66</v>
      </c>
      <c r="N91" s="29" t="str">
        <f t="shared" si="5"/>
        <v>Pendiente</v>
      </c>
      <c r="O91" s="30"/>
      <c r="P91" s="31"/>
      <c r="Q91" s="32"/>
    </row>
    <row r="92" spans="2:17" ht="27" x14ac:dyDescent="0.25">
      <c r="B92" s="1">
        <v>83</v>
      </c>
      <c r="C92" s="22" t="s">
        <v>142</v>
      </c>
      <c r="D92" s="23" t="s">
        <v>205</v>
      </c>
      <c r="E92" s="24" t="s">
        <v>206</v>
      </c>
      <c r="F92" s="25">
        <v>45784</v>
      </c>
      <c r="G92" s="26">
        <v>18406.560000000001</v>
      </c>
      <c r="H92" s="27">
        <v>46022</v>
      </c>
      <c r="I92" s="28">
        <v>0</v>
      </c>
      <c r="J92" s="3"/>
      <c r="K92" s="3"/>
      <c r="L92" s="3"/>
      <c r="M92" s="28">
        <f t="shared" si="6"/>
        <v>18406.560000000001</v>
      </c>
      <c r="N92" s="29" t="str">
        <f t="shared" si="5"/>
        <v>Pendiente</v>
      </c>
      <c r="O92" s="30"/>
      <c r="P92" s="31"/>
      <c r="Q92" s="32"/>
    </row>
    <row r="93" spans="2:17" ht="27" x14ac:dyDescent="0.25">
      <c r="B93" s="1">
        <v>84</v>
      </c>
      <c r="C93" s="22" t="s">
        <v>142</v>
      </c>
      <c r="D93" s="23" t="s">
        <v>207</v>
      </c>
      <c r="E93" s="24" t="s">
        <v>208</v>
      </c>
      <c r="F93" s="25">
        <v>45784</v>
      </c>
      <c r="G93" s="26">
        <v>10435.93</v>
      </c>
      <c r="H93" s="27">
        <v>46022</v>
      </c>
      <c r="I93" s="28">
        <v>0</v>
      </c>
      <c r="J93" s="3"/>
      <c r="K93" s="3"/>
      <c r="L93" s="3"/>
      <c r="M93" s="28">
        <f t="shared" si="6"/>
        <v>10435.93</v>
      </c>
      <c r="N93" s="29" t="str">
        <f t="shared" si="5"/>
        <v>Pendiente</v>
      </c>
      <c r="O93" s="30"/>
      <c r="P93" s="31"/>
      <c r="Q93" s="32"/>
    </row>
    <row r="94" spans="2:17" ht="27" x14ac:dyDescent="0.25">
      <c r="B94" s="1">
        <v>85</v>
      </c>
      <c r="C94" s="22" t="s">
        <v>142</v>
      </c>
      <c r="D94" s="23" t="s">
        <v>209</v>
      </c>
      <c r="E94" s="24" t="s">
        <v>210</v>
      </c>
      <c r="F94" s="25">
        <v>45784</v>
      </c>
      <c r="G94" s="26">
        <v>20447.55</v>
      </c>
      <c r="H94" s="27">
        <v>46022</v>
      </c>
      <c r="I94" s="28">
        <v>0</v>
      </c>
      <c r="J94" s="3"/>
      <c r="K94" s="3"/>
      <c r="L94" s="3"/>
      <c r="M94" s="28">
        <f t="shared" si="6"/>
        <v>20447.55</v>
      </c>
      <c r="N94" s="29" t="str">
        <f t="shared" si="5"/>
        <v>Pendiente</v>
      </c>
      <c r="O94" s="30"/>
      <c r="P94" s="31"/>
      <c r="Q94" s="32"/>
    </row>
    <row r="95" spans="2:17" ht="27" x14ac:dyDescent="0.25">
      <c r="B95" s="1">
        <v>86</v>
      </c>
      <c r="C95" s="22" t="s">
        <v>142</v>
      </c>
      <c r="D95" s="23" t="s">
        <v>211</v>
      </c>
      <c r="E95" s="24" t="s">
        <v>212</v>
      </c>
      <c r="F95" s="25">
        <v>45784</v>
      </c>
      <c r="G95" s="26">
        <v>10435.93</v>
      </c>
      <c r="H95" s="27">
        <v>46022</v>
      </c>
      <c r="I95" s="28">
        <v>0</v>
      </c>
      <c r="J95" s="3"/>
      <c r="K95" s="3"/>
      <c r="L95" s="3"/>
      <c r="M95" s="28">
        <f t="shared" si="6"/>
        <v>10435.93</v>
      </c>
      <c r="N95" s="29" t="str">
        <f t="shared" si="5"/>
        <v>Pendiente</v>
      </c>
      <c r="O95" s="30"/>
      <c r="P95" s="31"/>
      <c r="Q95" s="32"/>
    </row>
    <row r="96" spans="2:17" ht="27" x14ac:dyDescent="0.25">
      <c r="B96" s="1">
        <v>87</v>
      </c>
      <c r="C96" s="22" t="s">
        <v>142</v>
      </c>
      <c r="D96" s="23" t="s">
        <v>213</v>
      </c>
      <c r="E96" s="24" t="s">
        <v>214</v>
      </c>
      <c r="F96" s="25">
        <v>45784</v>
      </c>
      <c r="G96" s="26">
        <v>10408.540000000001</v>
      </c>
      <c r="H96" s="27">
        <v>46022</v>
      </c>
      <c r="I96" s="28">
        <v>0</v>
      </c>
      <c r="J96" s="3"/>
      <c r="K96" s="3"/>
      <c r="L96" s="3"/>
      <c r="M96" s="28">
        <f t="shared" si="6"/>
        <v>10408.540000000001</v>
      </c>
      <c r="N96" s="29" t="str">
        <f t="shared" si="5"/>
        <v>Pendiente</v>
      </c>
      <c r="O96" s="30"/>
      <c r="P96" s="31"/>
      <c r="Q96" s="32"/>
    </row>
    <row r="97" spans="2:17" ht="27" x14ac:dyDescent="0.25">
      <c r="B97" s="1">
        <v>88</v>
      </c>
      <c r="C97" s="22" t="s">
        <v>142</v>
      </c>
      <c r="D97" s="23" t="s">
        <v>215</v>
      </c>
      <c r="E97" s="24" t="s">
        <v>216</v>
      </c>
      <c r="F97" s="25">
        <v>45784</v>
      </c>
      <c r="G97" s="26">
        <v>41401.129999999997</v>
      </c>
      <c r="H97" s="27">
        <v>46022</v>
      </c>
      <c r="I97" s="28">
        <v>0</v>
      </c>
      <c r="J97" s="3"/>
      <c r="K97" s="3"/>
      <c r="L97" s="3"/>
      <c r="M97" s="28">
        <f t="shared" si="6"/>
        <v>41401.129999999997</v>
      </c>
      <c r="N97" s="29" t="str">
        <f t="shared" si="5"/>
        <v>Pendiente</v>
      </c>
      <c r="O97" s="30"/>
      <c r="P97" s="31"/>
      <c r="Q97" s="32"/>
    </row>
    <row r="98" spans="2:17" ht="27" x14ac:dyDescent="0.25">
      <c r="B98" s="1">
        <v>89</v>
      </c>
      <c r="C98" s="22" t="s">
        <v>142</v>
      </c>
      <c r="D98" s="23" t="s">
        <v>217</v>
      </c>
      <c r="E98" s="24" t="s">
        <v>218</v>
      </c>
      <c r="F98" s="25">
        <v>45784</v>
      </c>
      <c r="G98" s="26">
        <v>17607.11</v>
      </c>
      <c r="H98" s="27">
        <v>46022</v>
      </c>
      <c r="I98" s="28">
        <v>0</v>
      </c>
      <c r="J98" s="3"/>
      <c r="K98" s="3"/>
      <c r="L98" s="3"/>
      <c r="M98" s="28">
        <f t="shared" si="6"/>
        <v>17607.11</v>
      </c>
      <c r="N98" s="29" t="str">
        <f t="shared" si="5"/>
        <v>Pendiente</v>
      </c>
      <c r="O98" s="30"/>
      <c r="P98" s="31"/>
      <c r="Q98" s="32"/>
    </row>
    <row r="99" spans="2:17" ht="27" x14ac:dyDescent="0.25">
      <c r="B99" s="1">
        <v>90</v>
      </c>
      <c r="C99" s="22" t="s">
        <v>142</v>
      </c>
      <c r="D99" s="23" t="s">
        <v>219</v>
      </c>
      <c r="E99" s="24" t="s">
        <v>220</v>
      </c>
      <c r="F99" s="25">
        <v>45784</v>
      </c>
      <c r="G99" s="26">
        <v>18374.46</v>
      </c>
      <c r="H99" s="27">
        <v>46022</v>
      </c>
      <c r="I99" s="28">
        <v>0</v>
      </c>
      <c r="J99" s="3"/>
      <c r="K99" s="3"/>
      <c r="L99" s="3"/>
      <c r="M99" s="28">
        <f t="shared" si="6"/>
        <v>18374.46</v>
      </c>
      <c r="N99" s="29" t="str">
        <f t="shared" si="5"/>
        <v>Pendiente</v>
      </c>
      <c r="O99" s="30"/>
      <c r="P99" s="31"/>
      <c r="Q99" s="32"/>
    </row>
    <row r="100" spans="2:17" ht="27" x14ac:dyDescent="0.25">
      <c r="B100" s="1">
        <v>91</v>
      </c>
      <c r="C100" s="22" t="s">
        <v>142</v>
      </c>
      <c r="D100" s="23" t="s">
        <v>221</v>
      </c>
      <c r="E100" s="24" t="s">
        <v>222</v>
      </c>
      <c r="F100" s="25">
        <v>45784</v>
      </c>
      <c r="G100" s="26">
        <v>13218.01</v>
      </c>
      <c r="H100" s="27">
        <v>46022</v>
      </c>
      <c r="I100" s="28">
        <v>0</v>
      </c>
      <c r="J100" s="3"/>
      <c r="K100" s="3"/>
      <c r="L100" s="3"/>
      <c r="M100" s="28">
        <f t="shared" si="6"/>
        <v>13218.01</v>
      </c>
      <c r="N100" s="29" t="str">
        <f t="shared" si="5"/>
        <v>Pendiente</v>
      </c>
      <c r="O100" s="30"/>
      <c r="P100" s="31"/>
      <c r="Q100" s="32"/>
    </row>
    <row r="101" spans="2:17" ht="27" x14ac:dyDescent="0.25">
      <c r="B101" s="1">
        <v>92</v>
      </c>
      <c r="C101" s="22" t="s">
        <v>142</v>
      </c>
      <c r="D101" s="23" t="s">
        <v>223</v>
      </c>
      <c r="E101" s="24" t="s">
        <v>224</v>
      </c>
      <c r="F101" s="25">
        <v>45784</v>
      </c>
      <c r="G101" s="26">
        <v>27387.78</v>
      </c>
      <c r="H101" s="27">
        <v>46022</v>
      </c>
      <c r="I101" s="28">
        <v>0</v>
      </c>
      <c r="J101" s="3"/>
      <c r="K101" s="3"/>
      <c r="L101" s="3"/>
      <c r="M101" s="28">
        <f t="shared" si="6"/>
        <v>27387.78</v>
      </c>
      <c r="N101" s="29" t="str">
        <f t="shared" si="5"/>
        <v>Pendiente</v>
      </c>
      <c r="O101" s="30"/>
      <c r="P101" s="31"/>
      <c r="Q101" s="32"/>
    </row>
    <row r="102" spans="2:17" ht="27" x14ac:dyDescent="0.25">
      <c r="B102" s="1">
        <v>93</v>
      </c>
      <c r="C102" s="22" t="s">
        <v>142</v>
      </c>
      <c r="D102" s="23" t="s">
        <v>225</v>
      </c>
      <c r="E102" s="24" t="s">
        <v>226</v>
      </c>
      <c r="F102" s="25">
        <v>45784</v>
      </c>
      <c r="G102" s="26">
        <v>11748.58</v>
      </c>
      <c r="H102" s="27">
        <v>46022</v>
      </c>
      <c r="I102" s="28">
        <v>0</v>
      </c>
      <c r="J102" s="3"/>
      <c r="K102" s="3"/>
      <c r="L102" s="3"/>
      <c r="M102" s="28">
        <f t="shared" si="6"/>
        <v>11748.58</v>
      </c>
      <c r="N102" s="29" t="str">
        <f t="shared" si="5"/>
        <v>Pendiente</v>
      </c>
      <c r="O102" s="30"/>
      <c r="P102" s="31"/>
      <c r="Q102" s="32"/>
    </row>
    <row r="103" spans="2:17" ht="27" x14ac:dyDescent="0.25">
      <c r="B103" s="1">
        <v>94</v>
      </c>
      <c r="C103" s="22" t="s">
        <v>142</v>
      </c>
      <c r="D103" s="23" t="s">
        <v>227</v>
      </c>
      <c r="E103" s="24" t="s">
        <v>228</v>
      </c>
      <c r="F103" s="25">
        <v>45784</v>
      </c>
      <c r="G103" s="26">
        <v>18361.45</v>
      </c>
      <c r="H103" s="27">
        <v>46022</v>
      </c>
      <c r="I103" s="28">
        <v>0</v>
      </c>
      <c r="J103" s="3"/>
      <c r="K103" s="3"/>
      <c r="L103" s="3"/>
      <c r="M103" s="28">
        <f t="shared" si="6"/>
        <v>18361.45</v>
      </c>
      <c r="N103" s="29" t="str">
        <f t="shared" si="5"/>
        <v>Pendiente</v>
      </c>
      <c r="O103" s="30"/>
      <c r="P103" s="31"/>
      <c r="Q103" s="32"/>
    </row>
    <row r="104" spans="2:17" ht="27" x14ac:dyDescent="0.25">
      <c r="B104" s="1">
        <v>95</v>
      </c>
      <c r="C104" s="22" t="s">
        <v>142</v>
      </c>
      <c r="D104" s="23" t="s">
        <v>229</v>
      </c>
      <c r="E104" s="24" t="s">
        <v>230</v>
      </c>
      <c r="F104" s="25">
        <v>45784</v>
      </c>
      <c r="G104" s="26">
        <v>58587.67</v>
      </c>
      <c r="H104" s="27">
        <v>46022</v>
      </c>
      <c r="I104" s="28">
        <v>0</v>
      </c>
      <c r="J104" s="3"/>
      <c r="K104" s="3"/>
      <c r="L104" s="3"/>
      <c r="M104" s="28">
        <f t="shared" si="6"/>
        <v>58587.67</v>
      </c>
      <c r="N104" s="29" t="str">
        <f t="shared" si="5"/>
        <v>Pendiente</v>
      </c>
      <c r="O104" s="30"/>
      <c r="P104" s="31"/>
      <c r="Q104" s="32"/>
    </row>
    <row r="105" spans="2:17" ht="27" x14ac:dyDescent="0.25">
      <c r="B105" s="1">
        <v>96</v>
      </c>
      <c r="C105" s="22" t="s">
        <v>142</v>
      </c>
      <c r="D105" s="23" t="s">
        <v>231</v>
      </c>
      <c r="E105" s="24" t="s">
        <v>232</v>
      </c>
      <c r="F105" s="25">
        <v>45784</v>
      </c>
      <c r="G105" s="26">
        <v>14082.19</v>
      </c>
      <c r="H105" s="27">
        <v>46022</v>
      </c>
      <c r="I105" s="28">
        <v>0</v>
      </c>
      <c r="J105" s="3"/>
      <c r="K105" s="3"/>
      <c r="L105" s="3"/>
      <c r="M105" s="28">
        <f t="shared" si="6"/>
        <v>14082.19</v>
      </c>
      <c r="N105" s="29" t="str">
        <f t="shared" si="5"/>
        <v>Pendiente</v>
      </c>
      <c r="O105" s="30"/>
      <c r="P105" s="31"/>
      <c r="Q105" s="32"/>
    </row>
    <row r="106" spans="2:17" ht="27" x14ac:dyDescent="0.25">
      <c r="B106" s="1">
        <v>97</v>
      </c>
      <c r="C106" s="22" t="s">
        <v>142</v>
      </c>
      <c r="D106" s="23" t="s">
        <v>233</v>
      </c>
      <c r="E106" s="24" t="s">
        <v>234</v>
      </c>
      <c r="F106" s="25">
        <v>45784</v>
      </c>
      <c r="G106" s="26">
        <v>24189.35</v>
      </c>
      <c r="H106" s="27">
        <v>46022</v>
      </c>
      <c r="I106" s="28">
        <v>0</v>
      </c>
      <c r="J106" s="3"/>
      <c r="K106" s="3"/>
      <c r="L106" s="3"/>
      <c r="M106" s="28">
        <f t="shared" si="6"/>
        <v>24189.35</v>
      </c>
      <c r="N106" s="29" t="str">
        <f t="shared" si="5"/>
        <v>Pendiente</v>
      </c>
      <c r="O106" s="30"/>
      <c r="P106" s="31"/>
      <c r="Q106" s="32"/>
    </row>
    <row r="107" spans="2:17" ht="27" x14ac:dyDescent="0.25">
      <c r="B107" s="1">
        <v>98</v>
      </c>
      <c r="C107" s="22" t="s">
        <v>142</v>
      </c>
      <c r="D107" s="23" t="s">
        <v>235</v>
      </c>
      <c r="E107" s="24" t="s">
        <v>236</v>
      </c>
      <c r="F107" s="25">
        <v>45784</v>
      </c>
      <c r="G107" s="26">
        <v>20128</v>
      </c>
      <c r="H107" s="27">
        <v>46022</v>
      </c>
      <c r="I107" s="28">
        <v>0</v>
      </c>
      <c r="J107" s="3"/>
      <c r="K107" s="3"/>
      <c r="L107" s="3"/>
      <c r="M107" s="28">
        <f t="shared" si="6"/>
        <v>20128</v>
      </c>
      <c r="N107" s="29" t="str">
        <f t="shared" si="5"/>
        <v>Pendiente</v>
      </c>
      <c r="O107" s="30"/>
      <c r="P107" s="31"/>
      <c r="Q107" s="32"/>
    </row>
    <row r="108" spans="2:17" ht="27" x14ac:dyDescent="0.25">
      <c r="B108" s="1">
        <v>99</v>
      </c>
      <c r="C108" s="22" t="s">
        <v>142</v>
      </c>
      <c r="D108" s="23" t="s">
        <v>237</v>
      </c>
      <c r="E108" s="24" t="s">
        <v>238</v>
      </c>
      <c r="F108" s="25">
        <v>45784</v>
      </c>
      <c r="G108" s="26">
        <v>42196.19</v>
      </c>
      <c r="H108" s="27">
        <v>46022</v>
      </c>
      <c r="I108" s="28">
        <v>0</v>
      </c>
      <c r="J108" s="3"/>
      <c r="K108" s="3"/>
      <c r="L108" s="3"/>
      <c r="M108" s="28">
        <f t="shared" si="6"/>
        <v>42196.19</v>
      </c>
      <c r="N108" s="29" t="str">
        <f t="shared" si="5"/>
        <v>Pendiente</v>
      </c>
      <c r="O108" s="30"/>
      <c r="P108" s="31"/>
      <c r="Q108" s="32"/>
    </row>
    <row r="109" spans="2:17" ht="27" x14ac:dyDescent="0.25">
      <c r="B109" s="1">
        <v>100</v>
      </c>
      <c r="C109" s="22" t="s">
        <v>142</v>
      </c>
      <c r="D109" s="23" t="s">
        <v>239</v>
      </c>
      <c r="E109" s="24" t="s">
        <v>240</v>
      </c>
      <c r="F109" s="25">
        <v>45784</v>
      </c>
      <c r="G109" s="26">
        <v>44938.080000000002</v>
      </c>
      <c r="H109" s="27">
        <v>46022</v>
      </c>
      <c r="I109" s="28">
        <v>0</v>
      </c>
      <c r="J109" s="3"/>
      <c r="K109" s="3"/>
      <c r="L109" s="3"/>
      <c r="M109" s="28">
        <f t="shared" si="6"/>
        <v>44938.080000000002</v>
      </c>
      <c r="N109" s="29" t="str">
        <f t="shared" si="5"/>
        <v>Pendiente</v>
      </c>
      <c r="O109" s="30"/>
      <c r="P109" s="31"/>
      <c r="Q109" s="32"/>
    </row>
    <row r="110" spans="2:17" ht="27" x14ac:dyDescent="0.25">
      <c r="B110" s="1">
        <v>101</v>
      </c>
      <c r="C110" s="22" t="s">
        <v>142</v>
      </c>
      <c r="D110" s="23" t="s">
        <v>241</v>
      </c>
      <c r="E110" s="24" t="s">
        <v>242</v>
      </c>
      <c r="F110" s="25">
        <v>45784</v>
      </c>
      <c r="G110" s="26">
        <v>20482.919999999998</v>
      </c>
      <c r="H110" s="27">
        <v>46022</v>
      </c>
      <c r="I110" s="28">
        <v>0</v>
      </c>
      <c r="J110" s="3"/>
      <c r="K110" s="3"/>
      <c r="L110" s="3"/>
      <c r="M110" s="28">
        <f t="shared" si="6"/>
        <v>20482.919999999998</v>
      </c>
      <c r="N110" s="29" t="str">
        <f t="shared" si="5"/>
        <v>Pendiente</v>
      </c>
      <c r="O110" s="30"/>
      <c r="P110" s="31"/>
      <c r="Q110" s="32"/>
    </row>
    <row r="111" spans="2:17" ht="27" x14ac:dyDescent="0.25">
      <c r="B111" s="1">
        <v>102</v>
      </c>
      <c r="C111" s="22" t="s">
        <v>142</v>
      </c>
      <c r="D111" s="23" t="s">
        <v>243</v>
      </c>
      <c r="E111" s="24" t="s">
        <v>244</v>
      </c>
      <c r="F111" s="25">
        <v>45784</v>
      </c>
      <c r="G111" s="26">
        <v>20896.22</v>
      </c>
      <c r="H111" s="27">
        <v>46022</v>
      </c>
      <c r="I111" s="28">
        <v>0</v>
      </c>
      <c r="J111" s="3"/>
      <c r="K111" s="3"/>
      <c r="L111" s="3"/>
      <c r="M111" s="28">
        <f t="shared" si="6"/>
        <v>20896.22</v>
      </c>
      <c r="N111" s="29" t="str">
        <f t="shared" si="5"/>
        <v>Pendiente</v>
      </c>
      <c r="O111" s="30"/>
      <c r="P111" s="31"/>
      <c r="Q111" s="32"/>
    </row>
    <row r="112" spans="2:17" ht="27" x14ac:dyDescent="0.25">
      <c r="B112" s="1">
        <v>103</v>
      </c>
      <c r="C112" s="22" t="s">
        <v>142</v>
      </c>
      <c r="D112" s="23" t="s">
        <v>245</v>
      </c>
      <c r="E112" s="24" t="s">
        <v>246</v>
      </c>
      <c r="F112" s="25">
        <v>45784</v>
      </c>
      <c r="G112" s="26">
        <v>21159.112000000001</v>
      </c>
      <c r="H112" s="27">
        <v>46022</v>
      </c>
      <c r="I112" s="28">
        <v>0</v>
      </c>
      <c r="J112" s="3"/>
      <c r="K112" s="3"/>
      <c r="L112" s="3"/>
      <c r="M112" s="28">
        <f t="shared" si="6"/>
        <v>21159.112000000001</v>
      </c>
      <c r="N112" s="29" t="str">
        <f t="shared" si="5"/>
        <v>Pendiente</v>
      </c>
      <c r="O112" s="30"/>
      <c r="P112" s="31"/>
      <c r="Q112" s="32"/>
    </row>
    <row r="113" spans="2:17" ht="54" x14ac:dyDescent="0.25">
      <c r="B113" s="1">
        <v>104</v>
      </c>
      <c r="C113" s="22" t="s">
        <v>247</v>
      </c>
      <c r="D113" s="23" t="s">
        <v>248</v>
      </c>
      <c r="E113" s="24" t="s">
        <v>249</v>
      </c>
      <c r="F113" s="25">
        <v>45785</v>
      </c>
      <c r="G113" s="26">
        <v>180565</v>
      </c>
      <c r="H113" s="27">
        <v>46022</v>
      </c>
      <c r="I113" s="28">
        <f>+G113</f>
        <v>180565</v>
      </c>
      <c r="J113" s="3"/>
      <c r="K113" s="3"/>
      <c r="L113" s="3"/>
      <c r="M113" s="28">
        <f t="shared" si="6"/>
        <v>0</v>
      </c>
      <c r="N113" s="29" t="str">
        <f t="shared" si="5"/>
        <v>Completo</v>
      </c>
      <c r="O113" s="30">
        <v>1433</v>
      </c>
      <c r="P113" s="31">
        <v>45793</v>
      </c>
      <c r="Q113" s="32"/>
    </row>
    <row r="114" spans="2:17" ht="40.5" x14ac:dyDescent="0.25">
      <c r="B114" s="1">
        <v>105</v>
      </c>
      <c r="C114" s="22" t="s">
        <v>250</v>
      </c>
      <c r="D114" s="23" t="s">
        <v>251</v>
      </c>
      <c r="E114" s="24" t="s">
        <v>252</v>
      </c>
      <c r="F114" s="25">
        <v>45785</v>
      </c>
      <c r="G114" s="26">
        <v>21240</v>
      </c>
      <c r="H114" s="27" t="s">
        <v>253</v>
      </c>
      <c r="I114" s="28">
        <f>+G114</f>
        <v>21240</v>
      </c>
      <c r="J114" s="3"/>
      <c r="K114" s="3"/>
      <c r="L114" s="3"/>
      <c r="M114" s="28">
        <f t="shared" si="6"/>
        <v>0</v>
      </c>
      <c r="N114" s="29" t="str">
        <f t="shared" si="5"/>
        <v>Completo</v>
      </c>
      <c r="O114" s="30">
        <v>1508</v>
      </c>
      <c r="P114" s="31">
        <v>45798</v>
      </c>
      <c r="Q114" s="32"/>
    </row>
    <row r="115" spans="2:17" ht="40.5" x14ac:dyDescent="0.25">
      <c r="B115" s="1">
        <v>106</v>
      </c>
      <c r="C115" s="22" t="s">
        <v>254</v>
      </c>
      <c r="D115" s="23" t="s">
        <v>255</v>
      </c>
      <c r="E115" s="24" t="s">
        <v>256</v>
      </c>
      <c r="F115" s="25">
        <v>45785</v>
      </c>
      <c r="G115" s="26">
        <v>118332.88</v>
      </c>
      <c r="H115" s="27">
        <v>46022</v>
      </c>
      <c r="I115" s="28">
        <f>+G115</f>
        <v>118332.88</v>
      </c>
      <c r="J115" s="3"/>
      <c r="K115" s="3"/>
      <c r="L115" s="3"/>
      <c r="M115" s="28">
        <f t="shared" si="6"/>
        <v>0</v>
      </c>
      <c r="N115" s="29" t="str">
        <f t="shared" si="5"/>
        <v>Completo</v>
      </c>
      <c r="O115" s="30">
        <v>1696</v>
      </c>
      <c r="P115" s="31">
        <v>45807</v>
      </c>
      <c r="Q115" s="32"/>
    </row>
    <row r="116" spans="2:17" ht="40.5" x14ac:dyDescent="0.25">
      <c r="B116" s="1">
        <v>107</v>
      </c>
      <c r="C116" s="22" t="s">
        <v>257</v>
      </c>
      <c r="D116" s="23" t="s">
        <v>258</v>
      </c>
      <c r="E116" s="24" t="s">
        <v>259</v>
      </c>
      <c r="F116" s="25">
        <v>45785</v>
      </c>
      <c r="G116" s="26">
        <v>980</v>
      </c>
      <c r="H116" s="27">
        <v>46387</v>
      </c>
      <c r="I116" s="28">
        <f>+G116</f>
        <v>980</v>
      </c>
      <c r="J116" s="3"/>
      <c r="K116" s="3"/>
      <c r="L116" s="3"/>
      <c r="M116" s="28">
        <f t="shared" si="6"/>
        <v>0</v>
      </c>
      <c r="N116" s="29" t="str">
        <f t="shared" si="5"/>
        <v>Completo</v>
      </c>
      <c r="O116" s="30">
        <v>1670</v>
      </c>
      <c r="P116" s="31">
        <v>45807</v>
      </c>
      <c r="Q116" s="32"/>
    </row>
    <row r="117" spans="2:17" ht="67.5" x14ac:dyDescent="0.25">
      <c r="B117" s="1">
        <v>108</v>
      </c>
      <c r="C117" s="22" t="s">
        <v>260</v>
      </c>
      <c r="D117" s="23" t="s">
        <v>261</v>
      </c>
      <c r="E117" s="24" t="s">
        <v>262</v>
      </c>
      <c r="F117" s="25">
        <v>45786</v>
      </c>
      <c r="G117" s="26">
        <v>348847.5</v>
      </c>
      <c r="H117" s="27">
        <v>46022</v>
      </c>
      <c r="I117" s="28">
        <f>+G117</f>
        <v>348847.5</v>
      </c>
      <c r="J117" s="3"/>
      <c r="K117" s="3"/>
      <c r="L117" s="3"/>
      <c r="M117" s="28">
        <f t="shared" si="6"/>
        <v>0</v>
      </c>
      <c r="N117" s="29" t="str">
        <f t="shared" si="5"/>
        <v>Completo</v>
      </c>
      <c r="O117" s="30">
        <v>1367</v>
      </c>
      <c r="P117" s="31">
        <v>45790</v>
      </c>
      <c r="Q117" s="32"/>
    </row>
    <row r="118" spans="2:17" ht="27" x14ac:dyDescent="0.25">
      <c r="B118" s="1">
        <v>109</v>
      </c>
      <c r="C118" s="22" t="s">
        <v>15</v>
      </c>
      <c r="D118" s="23" t="s">
        <v>263</v>
      </c>
      <c r="E118" s="24" t="s">
        <v>264</v>
      </c>
      <c r="F118" s="25">
        <v>45786</v>
      </c>
      <c r="G118" s="26">
        <v>38624.199999999997</v>
      </c>
      <c r="H118" s="27">
        <v>46387</v>
      </c>
      <c r="I118" s="28">
        <v>0</v>
      </c>
      <c r="J118" s="3"/>
      <c r="K118" s="3"/>
      <c r="L118" s="3"/>
      <c r="M118" s="28">
        <f t="shared" si="6"/>
        <v>38624.199999999997</v>
      </c>
      <c r="N118" s="29" t="str">
        <f t="shared" si="5"/>
        <v>Pendiente</v>
      </c>
      <c r="O118" s="30"/>
      <c r="P118" s="31"/>
      <c r="Q118" s="32"/>
    </row>
    <row r="119" spans="2:17" ht="67.5" x14ac:dyDescent="0.25">
      <c r="B119" s="1">
        <v>110</v>
      </c>
      <c r="C119" s="22" t="s">
        <v>265</v>
      </c>
      <c r="D119" s="23" t="s">
        <v>266</v>
      </c>
      <c r="E119" s="24" t="s">
        <v>267</v>
      </c>
      <c r="F119" s="25">
        <v>45786</v>
      </c>
      <c r="G119" s="26">
        <v>1269686.71</v>
      </c>
      <c r="H119" s="27">
        <v>46387</v>
      </c>
      <c r="I119" s="28">
        <f>+G119</f>
        <v>1269686.71</v>
      </c>
      <c r="J119" s="3"/>
      <c r="K119" s="3"/>
      <c r="L119" s="3"/>
      <c r="M119" s="28">
        <f t="shared" si="6"/>
        <v>0</v>
      </c>
      <c r="N119" s="29" t="str">
        <f t="shared" si="5"/>
        <v>Completo</v>
      </c>
      <c r="O119" s="30">
        <v>1372</v>
      </c>
      <c r="P119" s="31">
        <v>45790</v>
      </c>
      <c r="Q119" s="32"/>
    </row>
    <row r="120" spans="2:17" ht="40.5" x14ac:dyDescent="0.25">
      <c r="B120" s="1">
        <v>111</v>
      </c>
      <c r="C120" s="22" t="s">
        <v>268</v>
      </c>
      <c r="D120" s="23" t="s">
        <v>269</v>
      </c>
      <c r="E120" s="24" t="s">
        <v>270</v>
      </c>
      <c r="F120" s="25">
        <v>45786</v>
      </c>
      <c r="G120" s="26">
        <v>324500</v>
      </c>
      <c r="H120" s="27">
        <v>46387</v>
      </c>
      <c r="I120" s="28">
        <f>+G120</f>
        <v>324500</v>
      </c>
      <c r="J120" s="3"/>
      <c r="K120" s="3"/>
      <c r="L120" s="3"/>
      <c r="M120" s="28">
        <f t="shared" si="6"/>
        <v>0</v>
      </c>
      <c r="N120" s="29" t="str">
        <f t="shared" si="5"/>
        <v>Completo</v>
      </c>
      <c r="O120" s="30">
        <v>1489</v>
      </c>
      <c r="P120" s="31">
        <v>45798</v>
      </c>
      <c r="Q120" s="32"/>
    </row>
    <row r="121" spans="2:17" ht="40.5" x14ac:dyDescent="0.25">
      <c r="B121" s="1">
        <v>112</v>
      </c>
      <c r="C121" s="22" t="s">
        <v>271</v>
      </c>
      <c r="D121" s="23" t="s">
        <v>272</v>
      </c>
      <c r="E121" s="24" t="s">
        <v>273</v>
      </c>
      <c r="F121" s="25">
        <v>45789</v>
      </c>
      <c r="G121" s="26">
        <v>80831.520000000004</v>
      </c>
      <c r="H121" s="27">
        <v>46022</v>
      </c>
      <c r="I121" s="28">
        <f>+G121</f>
        <v>80831.520000000004</v>
      </c>
      <c r="J121" s="3"/>
      <c r="K121" s="3"/>
      <c r="L121" s="3"/>
      <c r="M121" s="28">
        <f t="shared" si="6"/>
        <v>0</v>
      </c>
      <c r="N121" s="29" t="str">
        <f t="shared" si="5"/>
        <v>Completo</v>
      </c>
      <c r="O121" s="30">
        <v>1500</v>
      </c>
      <c r="P121" s="31">
        <v>45798</v>
      </c>
      <c r="Q121" s="32"/>
    </row>
    <row r="122" spans="2:17" ht="54" x14ac:dyDescent="0.25">
      <c r="B122" s="1">
        <v>113</v>
      </c>
      <c r="C122" s="22" t="s">
        <v>274</v>
      </c>
      <c r="D122" s="23" t="s">
        <v>275</v>
      </c>
      <c r="E122" s="24" t="s">
        <v>276</v>
      </c>
      <c r="F122" s="25">
        <v>45789</v>
      </c>
      <c r="G122" s="26">
        <v>7695922.4400000004</v>
      </c>
      <c r="H122" s="27">
        <v>46022</v>
      </c>
      <c r="I122" s="28">
        <f>+G122</f>
        <v>7695922.4400000004</v>
      </c>
      <c r="J122" s="3"/>
      <c r="K122" s="3"/>
      <c r="L122" s="3"/>
      <c r="M122" s="28">
        <f t="shared" si="6"/>
        <v>0</v>
      </c>
      <c r="N122" s="29" t="str">
        <f t="shared" si="5"/>
        <v>Completo</v>
      </c>
      <c r="O122" s="30">
        <v>1396</v>
      </c>
      <c r="P122" s="31">
        <v>45791</v>
      </c>
      <c r="Q122" s="32"/>
    </row>
    <row r="123" spans="2:17" ht="40.5" x14ac:dyDescent="0.25">
      <c r="B123" s="1">
        <v>114</v>
      </c>
      <c r="C123" s="22" t="s">
        <v>277</v>
      </c>
      <c r="D123" s="23" t="s">
        <v>278</v>
      </c>
      <c r="E123" s="24" t="s">
        <v>279</v>
      </c>
      <c r="F123" s="25">
        <v>45789</v>
      </c>
      <c r="G123" s="26">
        <v>29285515.390000001</v>
      </c>
      <c r="H123" s="27">
        <v>46022</v>
      </c>
      <c r="I123" s="28">
        <f>+G123</f>
        <v>29285515.390000001</v>
      </c>
      <c r="J123" s="3"/>
      <c r="K123" s="3"/>
      <c r="L123" s="3"/>
      <c r="M123" s="28">
        <f t="shared" si="6"/>
        <v>0</v>
      </c>
      <c r="N123" s="29" t="str">
        <f t="shared" si="5"/>
        <v>Completo</v>
      </c>
      <c r="O123" s="30">
        <v>1419</v>
      </c>
      <c r="P123" s="31">
        <v>45792</v>
      </c>
      <c r="Q123" s="32"/>
    </row>
    <row r="124" spans="2:17" ht="54" x14ac:dyDescent="0.25">
      <c r="B124" s="1">
        <v>115</v>
      </c>
      <c r="C124" s="22" t="s">
        <v>280</v>
      </c>
      <c r="D124" s="23" t="s">
        <v>281</v>
      </c>
      <c r="E124" s="24" t="s">
        <v>282</v>
      </c>
      <c r="F124" s="25">
        <v>45789</v>
      </c>
      <c r="G124" s="26">
        <v>103250</v>
      </c>
      <c r="H124" s="27">
        <v>46022</v>
      </c>
      <c r="I124" s="28">
        <v>0</v>
      </c>
      <c r="J124" s="3"/>
      <c r="K124" s="3"/>
      <c r="L124" s="3"/>
      <c r="M124" s="28">
        <f t="shared" si="6"/>
        <v>103250</v>
      </c>
      <c r="N124" s="29" t="str">
        <f>IF(I124&gt;0,"Completo","Pendiente")</f>
        <v>Pendiente</v>
      </c>
      <c r="O124" s="30"/>
      <c r="P124" s="31"/>
      <c r="Q124" s="32"/>
    </row>
    <row r="125" spans="2:17" ht="67.5" x14ac:dyDescent="0.25">
      <c r="B125" s="1">
        <v>116</v>
      </c>
      <c r="C125" s="22" t="s">
        <v>283</v>
      </c>
      <c r="D125" s="23" t="s">
        <v>284</v>
      </c>
      <c r="E125" s="24" t="s">
        <v>285</v>
      </c>
      <c r="F125" s="25">
        <v>45789</v>
      </c>
      <c r="G125" s="26">
        <v>2114069.37</v>
      </c>
      <c r="H125" s="27">
        <v>46022</v>
      </c>
      <c r="I125" s="28">
        <f>+G125</f>
        <v>2114069.37</v>
      </c>
      <c r="J125" s="3"/>
      <c r="K125" s="3"/>
      <c r="L125" s="3"/>
      <c r="M125" s="28">
        <f t="shared" si="6"/>
        <v>0</v>
      </c>
      <c r="N125" s="29" t="str">
        <f t="shared" si="5"/>
        <v>Completo</v>
      </c>
      <c r="O125" s="30">
        <v>1404</v>
      </c>
      <c r="P125" s="31">
        <v>45791</v>
      </c>
      <c r="Q125" s="32"/>
    </row>
    <row r="126" spans="2:17" ht="40.5" x14ac:dyDescent="0.25">
      <c r="B126" s="1">
        <v>117</v>
      </c>
      <c r="C126" s="22" t="s">
        <v>286</v>
      </c>
      <c r="D126" s="23" t="s">
        <v>287</v>
      </c>
      <c r="E126" s="24" t="s">
        <v>288</v>
      </c>
      <c r="F126" s="25">
        <v>45790</v>
      </c>
      <c r="G126" s="26">
        <v>175381.62</v>
      </c>
      <c r="H126" s="27">
        <v>46022</v>
      </c>
      <c r="I126" s="28">
        <f>+G126</f>
        <v>175381.62</v>
      </c>
      <c r="J126" s="3"/>
      <c r="K126" s="3"/>
      <c r="L126" s="3"/>
      <c r="M126" s="28">
        <f t="shared" si="6"/>
        <v>0</v>
      </c>
      <c r="N126" s="29" t="str">
        <f t="shared" si="5"/>
        <v>Completo</v>
      </c>
      <c r="O126" s="30">
        <v>1486</v>
      </c>
      <c r="P126" s="31">
        <v>45798</v>
      </c>
      <c r="Q126" s="32"/>
    </row>
    <row r="127" spans="2:17" ht="40.5" x14ac:dyDescent="0.25">
      <c r="B127" s="1">
        <v>118</v>
      </c>
      <c r="C127" s="22" t="s">
        <v>289</v>
      </c>
      <c r="D127" s="23" t="s">
        <v>290</v>
      </c>
      <c r="E127" s="24" t="s">
        <v>291</v>
      </c>
      <c r="F127" s="25">
        <v>45790</v>
      </c>
      <c r="G127" s="26">
        <v>12540</v>
      </c>
      <c r="H127" s="27">
        <v>46387</v>
      </c>
      <c r="I127" s="28">
        <f>+G127</f>
        <v>12540</v>
      </c>
      <c r="J127" s="3"/>
      <c r="K127" s="3"/>
      <c r="L127" s="3"/>
      <c r="M127" s="28">
        <f t="shared" si="6"/>
        <v>0</v>
      </c>
      <c r="N127" s="29" t="str">
        <f t="shared" si="5"/>
        <v>Completo</v>
      </c>
      <c r="O127" s="30">
        <v>1511</v>
      </c>
      <c r="P127" s="31">
        <v>45798</v>
      </c>
      <c r="Q127" s="32"/>
    </row>
    <row r="128" spans="2:17" ht="27" x14ac:dyDescent="0.25">
      <c r="B128" s="1">
        <v>119</v>
      </c>
      <c r="C128" s="22" t="s">
        <v>142</v>
      </c>
      <c r="D128" s="23" t="s">
        <v>292</v>
      </c>
      <c r="E128" s="24" t="s">
        <v>293</v>
      </c>
      <c r="F128" s="25">
        <v>45790</v>
      </c>
      <c r="G128" s="26">
        <v>55171.12</v>
      </c>
      <c r="H128" s="27">
        <v>46022</v>
      </c>
      <c r="I128" s="28">
        <v>0</v>
      </c>
      <c r="J128" s="3"/>
      <c r="K128" s="3"/>
      <c r="L128" s="3"/>
      <c r="M128" s="28">
        <f t="shared" si="6"/>
        <v>55171.12</v>
      </c>
      <c r="N128" s="29" t="str">
        <f t="shared" si="5"/>
        <v>Pendiente</v>
      </c>
      <c r="O128" s="30"/>
      <c r="P128" s="31"/>
      <c r="Q128" s="32"/>
    </row>
    <row r="129" spans="1:17" ht="27" x14ac:dyDescent="0.25">
      <c r="B129" s="1">
        <v>120</v>
      </c>
      <c r="C129" s="22" t="s">
        <v>142</v>
      </c>
      <c r="D129" s="23" t="s">
        <v>294</v>
      </c>
      <c r="E129" s="24" t="s">
        <v>295</v>
      </c>
      <c r="F129" s="25">
        <v>45791</v>
      </c>
      <c r="G129" s="26">
        <v>18824.68</v>
      </c>
      <c r="H129" s="27">
        <v>46022</v>
      </c>
      <c r="I129" s="28">
        <v>0</v>
      </c>
      <c r="J129" s="3"/>
      <c r="K129" s="3"/>
      <c r="L129" s="3"/>
      <c r="M129" s="28">
        <f t="shared" si="6"/>
        <v>18824.68</v>
      </c>
      <c r="N129" s="29" t="str">
        <f t="shared" si="5"/>
        <v>Pendiente</v>
      </c>
      <c r="O129" s="30"/>
      <c r="P129" s="31"/>
      <c r="Q129" s="32"/>
    </row>
    <row r="130" spans="1:17" ht="27" x14ac:dyDescent="0.25">
      <c r="B130" s="1">
        <v>121</v>
      </c>
      <c r="C130" s="22" t="s">
        <v>82</v>
      </c>
      <c r="D130" s="23" t="s">
        <v>296</v>
      </c>
      <c r="E130" s="24" t="s">
        <v>297</v>
      </c>
      <c r="F130" s="25">
        <v>45791</v>
      </c>
      <c r="G130" s="26">
        <v>11800</v>
      </c>
      <c r="H130" s="27">
        <v>46387</v>
      </c>
      <c r="I130" s="28">
        <f>+G130</f>
        <v>11800</v>
      </c>
      <c r="J130" s="3"/>
      <c r="K130" s="3"/>
      <c r="L130" s="3"/>
      <c r="M130" s="28">
        <f t="shared" si="6"/>
        <v>0</v>
      </c>
      <c r="N130" s="29" t="str">
        <f t="shared" si="5"/>
        <v>Completo</v>
      </c>
      <c r="O130" s="30">
        <v>1704</v>
      </c>
      <c r="P130" s="31">
        <v>45807</v>
      </c>
      <c r="Q130" s="32"/>
    </row>
    <row r="131" spans="1:17" ht="27" x14ac:dyDescent="0.25">
      <c r="B131" s="1">
        <v>122</v>
      </c>
      <c r="C131" s="22" t="s">
        <v>298</v>
      </c>
      <c r="D131" s="23" t="s">
        <v>299</v>
      </c>
      <c r="E131" s="24" t="s">
        <v>300</v>
      </c>
      <c r="F131" s="25">
        <v>45791</v>
      </c>
      <c r="G131" s="26">
        <v>91450</v>
      </c>
      <c r="H131" s="27">
        <v>46022</v>
      </c>
      <c r="I131" s="28">
        <f>+G131</f>
        <v>91450</v>
      </c>
      <c r="J131" s="3"/>
      <c r="K131" s="3"/>
      <c r="L131" s="3"/>
      <c r="M131" s="28">
        <v>0</v>
      </c>
      <c r="N131" s="29" t="str">
        <f t="shared" si="5"/>
        <v>Completo</v>
      </c>
      <c r="O131" s="30">
        <v>1666</v>
      </c>
      <c r="P131" s="31">
        <v>45807</v>
      </c>
      <c r="Q131" s="32"/>
    </row>
    <row r="132" spans="1:17" ht="27" x14ac:dyDescent="0.25">
      <c r="B132" s="1">
        <v>123</v>
      </c>
      <c r="C132" s="22" t="s">
        <v>301</v>
      </c>
      <c r="D132" s="23" t="s">
        <v>302</v>
      </c>
      <c r="E132" s="24" t="s">
        <v>303</v>
      </c>
      <c r="F132" s="25">
        <v>45792</v>
      </c>
      <c r="G132" s="26">
        <v>25000</v>
      </c>
      <c r="H132" s="27">
        <v>46387</v>
      </c>
      <c r="I132" s="28">
        <v>0</v>
      </c>
      <c r="J132" s="3"/>
      <c r="K132" s="3"/>
      <c r="L132" s="3"/>
      <c r="M132" s="28">
        <f t="shared" ref="M132:M138" si="7">IF(I132&gt;0,0,G132)</f>
        <v>25000</v>
      </c>
      <c r="N132" s="29" t="str">
        <f t="shared" si="5"/>
        <v>Pendiente</v>
      </c>
      <c r="O132" s="30"/>
      <c r="P132" s="31"/>
      <c r="Q132" s="32"/>
    </row>
    <row r="133" spans="1:17" ht="67.5" x14ac:dyDescent="0.25">
      <c r="A133" s="7" t="s">
        <v>304</v>
      </c>
      <c r="B133" s="1">
        <v>124</v>
      </c>
      <c r="C133" s="22" t="s">
        <v>305</v>
      </c>
      <c r="D133" s="23" t="s">
        <v>306</v>
      </c>
      <c r="E133" s="24" t="s">
        <v>307</v>
      </c>
      <c r="F133" s="25">
        <v>45792</v>
      </c>
      <c r="G133" s="26">
        <v>46185.2</v>
      </c>
      <c r="H133" s="27">
        <v>46387</v>
      </c>
      <c r="I133" s="28">
        <f>+G133</f>
        <v>46185.2</v>
      </c>
      <c r="J133" s="3"/>
      <c r="K133" s="3"/>
      <c r="L133" s="3"/>
      <c r="M133" s="28">
        <f t="shared" si="7"/>
        <v>0</v>
      </c>
      <c r="N133" s="29" t="str">
        <f t="shared" si="5"/>
        <v>Completo</v>
      </c>
      <c r="O133" s="30">
        <v>1506</v>
      </c>
      <c r="P133" s="31">
        <v>45798</v>
      </c>
      <c r="Q133" s="32"/>
    </row>
    <row r="134" spans="1:17" ht="40.5" x14ac:dyDescent="0.25">
      <c r="B134" s="1">
        <v>125</v>
      </c>
      <c r="C134" s="22" t="s">
        <v>254</v>
      </c>
      <c r="D134" s="23" t="s">
        <v>308</v>
      </c>
      <c r="E134" s="24" t="s">
        <v>309</v>
      </c>
      <c r="F134" s="25">
        <v>45792</v>
      </c>
      <c r="G134" s="26">
        <v>991.2</v>
      </c>
      <c r="H134" s="27">
        <v>46022</v>
      </c>
      <c r="I134" s="28">
        <f>+G134</f>
        <v>991.2</v>
      </c>
      <c r="J134" s="3"/>
      <c r="K134" s="3"/>
      <c r="L134" s="3"/>
      <c r="M134" s="28">
        <f t="shared" si="7"/>
        <v>0</v>
      </c>
      <c r="N134" s="29" t="str">
        <f t="shared" si="5"/>
        <v>Completo</v>
      </c>
      <c r="O134" s="30">
        <v>1659</v>
      </c>
      <c r="P134" s="31">
        <v>45807</v>
      </c>
      <c r="Q134" s="32"/>
    </row>
    <row r="135" spans="1:17" ht="40.5" x14ac:dyDescent="0.25">
      <c r="B135" s="1">
        <v>126</v>
      </c>
      <c r="C135" s="22" t="s">
        <v>310</v>
      </c>
      <c r="D135" s="23" t="s">
        <v>311</v>
      </c>
      <c r="E135" s="24" t="s">
        <v>312</v>
      </c>
      <c r="F135" s="25">
        <v>45792</v>
      </c>
      <c r="G135" s="26">
        <v>25300.03</v>
      </c>
      <c r="H135" s="27">
        <v>46022</v>
      </c>
      <c r="I135" s="28">
        <f>+G135</f>
        <v>25300.03</v>
      </c>
      <c r="J135" s="3"/>
      <c r="K135" s="3"/>
      <c r="L135" s="3"/>
      <c r="M135" s="28">
        <f t="shared" si="7"/>
        <v>0</v>
      </c>
      <c r="N135" s="29" t="str">
        <f t="shared" si="5"/>
        <v>Completo</v>
      </c>
      <c r="O135" s="30">
        <v>1714</v>
      </c>
      <c r="P135" s="31">
        <v>45807</v>
      </c>
      <c r="Q135" s="32"/>
    </row>
    <row r="136" spans="1:17" ht="40.5" x14ac:dyDescent="0.25">
      <c r="B136" s="1">
        <v>127</v>
      </c>
      <c r="C136" s="22" t="s">
        <v>313</v>
      </c>
      <c r="D136" s="23" t="s">
        <v>314</v>
      </c>
      <c r="E136" s="24" t="s">
        <v>315</v>
      </c>
      <c r="F136" s="25">
        <v>45792</v>
      </c>
      <c r="G136" s="26">
        <v>1328657.7</v>
      </c>
      <c r="H136" s="27">
        <v>46022</v>
      </c>
      <c r="I136" s="28">
        <f>+G136</f>
        <v>1328657.7</v>
      </c>
      <c r="J136" s="3"/>
      <c r="K136" s="3"/>
      <c r="L136" s="3"/>
      <c r="M136" s="28">
        <f t="shared" si="7"/>
        <v>0</v>
      </c>
      <c r="N136" s="29" t="str">
        <f t="shared" si="5"/>
        <v>Completo</v>
      </c>
      <c r="O136" s="30">
        <v>1452</v>
      </c>
      <c r="P136" s="31">
        <v>45796</v>
      </c>
      <c r="Q136" s="32"/>
    </row>
    <row r="137" spans="1:17" ht="27" x14ac:dyDescent="0.25">
      <c r="B137" s="1">
        <v>128</v>
      </c>
      <c r="C137" s="22" t="s">
        <v>15</v>
      </c>
      <c r="D137" s="23" t="s">
        <v>316</v>
      </c>
      <c r="E137" s="24" t="s">
        <v>317</v>
      </c>
      <c r="F137" s="25">
        <v>45793</v>
      </c>
      <c r="G137" s="26">
        <v>15681.14</v>
      </c>
      <c r="H137" s="27">
        <v>46387</v>
      </c>
      <c r="I137" s="28">
        <v>0</v>
      </c>
      <c r="J137" s="3"/>
      <c r="K137" s="3"/>
      <c r="L137" s="3"/>
      <c r="M137" s="28">
        <f t="shared" si="7"/>
        <v>15681.14</v>
      </c>
      <c r="N137" s="29" t="str">
        <f t="shared" si="5"/>
        <v>Pendiente</v>
      </c>
      <c r="O137" s="30"/>
      <c r="P137" s="31"/>
      <c r="Q137" s="32"/>
    </row>
    <row r="138" spans="1:17" ht="27" x14ac:dyDescent="0.25">
      <c r="B138" s="1">
        <v>129</v>
      </c>
      <c r="C138" s="22" t="s">
        <v>15</v>
      </c>
      <c r="D138" s="23" t="s">
        <v>318</v>
      </c>
      <c r="E138" s="24" t="s">
        <v>319</v>
      </c>
      <c r="F138" s="25">
        <v>45793</v>
      </c>
      <c r="G138" s="26">
        <v>22930.14</v>
      </c>
      <c r="H138" s="27">
        <v>46387</v>
      </c>
      <c r="I138" s="28">
        <v>0</v>
      </c>
      <c r="J138" s="3"/>
      <c r="K138" s="3"/>
      <c r="L138" s="3"/>
      <c r="M138" s="28">
        <f t="shared" si="7"/>
        <v>22930.14</v>
      </c>
      <c r="N138" s="29" t="str">
        <f t="shared" si="5"/>
        <v>Pendiente</v>
      </c>
      <c r="O138" s="30"/>
      <c r="P138" s="31"/>
      <c r="Q138" s="32"/>
    </row>
    <row r="139" spans="1:17" ht="54" x14ac:dyDescent="0.25">
      <c r="B139" s="1">
        <v>130</v>
      </c>
      <c r="C139" s="22" t="s">
        <v>320</v>
      </c>
      <c r="D139" s="23" t="s">
        <v>321</v>
      </c>
      <c r="E139" s="24" t="s">
        <v>322</v>
      </c>
      <c r="F139" s="25">
        <v>45793</v>
      </c>
      <c r="G139" s="26">
        <v>6411782.0099999998</v>
      </c>
      <c r="H139" s="27">
        <v>46387</v>
      </c>
      <c r="I139" s="28">
        <f>+G139</f>
        <v>6411782.0099999998</v>
      </c>
      <c r="J139" s="3"/>
      <c r="K139" s="3"/>
      <c r="L139" s="3"/>
      <c r="M139" s="28">
        <v>0</v>
      </c>
      <c r="N139" s="29" t="str">
        <f t="shared" si="5"/>
        <v>Completo</v>
      </c>
      <c r="O139" s="30">
        <v>1594</v>
      </c>
      <c r="P139" s="31">
        <v>45804</v>
      </c>
      <c r="Q139" s="32"/>
    </row>
    <row r="140" spans="1:17" ht="27" x14ac:dyDescent="0.25">
      <c r="B140" s="1">
        <v>131</v>
      </c>
      <c r="C140" s="22" t="s">
        <v>58</v>
      </c>
      <c r="D140" s="23" t="s">
        <v>323</v>
      </c>
      <c r="E140" s="24" t="s">
        <v>324</v>
      </c>
      <c r="F140" s="25">
        <v>45796</v>
      </c>
      <c r="G140" s="26">
        <v>62599</v>
      </c>
      <c r="H140" s="27">
        <v>46022</v>
      </c>
      <c r="I140" s="28">
        <v>0</v>
      </c>
      <c r="J140" s="3"/>
      <c r="K140" s="3"/>
      <c r="L140" s="3"/>
      <c r="M140" s="28">
        <f t="shared" ref="M140:M155" si="8">IF(I140&gt;0,0,G140)</f>
        <v>62599</v>
      </c>
      <c r="N140" s="29" t="str">
        <f t="shared" si="5"/>
        <v>Pendiente</v>
      </c>
      <c r="O140" s="30"/>
      <c r="P140" s="31"/>
      <c r="Q140" s="32"/>
    </row>
    <row r="141" spans="1:17" ht="27" x14ac:dyDescent="0.25">
      <c r="B141" s="1">
        <v>132</v>
      </c>
      <c r="C141" s="22" t="s">
        <v>15</v>
      </c>
      <c r="D141" s="23" t="s">
        <v>325</v>
      </c>
      <c r="E141" s="24" t="s">
        <v>326</v>
      </c>
      <c r="F141" s="25">
        <v>45796</v>
      </c>
      <c r="G141" s="26">
        <v>29031.64</v>
      </c>
      <c r="H141" s="27">
        <v>46387</v>
      </c>
      <c r="I141" s="28">
        <v>0</v>
      </c>
      <c r="J141" s="3"/>
      <c r="K141" s="3"/>
      <c r="L141" s="3"/>
      <c r="M141" s="28">
        <f t="shared" si="8"/>
        <v>29031.64</v>
      </c>
      <c r="N141" s="29" t="str">
        <f t="shared" si="5"/>
        <v>Pendiente</v>
      </c>
      <c r="O141" s="30"/>
      <c r="P141" s="31"/>
      <c r="Q141" s="32"/>
    </row>
    <row r="142" spans="1:17" ht="27" x14ac:dyDescent="0.25">
      <c r="B142" s="1">
        <v>133</v>
      </c>
      <c r="C142" s="22" t="s">
        <v>15</v>
      </c>
      <c r="D142" s="23" t="s">
        <v>327</v>
      </c>
      <c r="E142" s="24" t="s">
        <v>328</v>
      </c>
      <c r="F142" s="25">
        <v>45796</v>
      </c>
      <c r="G142" s="26">
        <v>12220.78</v>
      </c>
      <c r="H142" s="27">
        <v>46387</v>
      </c>
      <c r="I142" s="28">
        <v>0</v>
      </c>
      <c r="J142" s="3"/>
      <c r="K142" s="3"/>
      <c r="L142" s="3"/>
      <c r="M142" s="28">
        <f t="shared" si="8"/>
        <v>12220.78</v>
      </c>
      <c r="N142" s="29" t="str">
        <f t="shared" si="5"/>
        <v>Pendiente</v>
      </c>
      <c r="O142" s="30"/>
      <c r="P142" s="31"/>
      <c r="Q142" s="32"/>
    </row>
    <row r="143" spans="1:17" ht="27" x14ac:dyDescent="0.25">
      <c r="B143" s="1">
        <v>134</v>
      </c>
      <c r="C143" s="22" t="s">
        <v>15</v>
      </c>
      <c r="D143" s="23" t="s">
        <v>329</v>
      </c>
      <c r="E143" s="24" t="s">
        <v>330</v>
      </c>
      <c r="F143" s="25">
        <v>45796</v>
      </c>
      <c r="G143" s="26">
        <v>15960.66</v>
      </c>
      <c r="H143" s="27">
        <v>46387</v>
      </c>
      <c r="I143" s="28">
        <v>0</v>
      </c>
      <c r="J143" s="3"/>
      <c r="K143" s="3"/>
      <c r="L143" s="3"/>
      <c r="M143" s="28">
        <f t="shared" si="8"/>
        <v>15960.66</v>
      </c>
      <c r="N143" s="29" t="str">
        <f t="shared" si="5"/>
        <v>Pendiente</v>
      </c>
      <c r="O143" s="30"/>
      <c r="P143" s="31"/>
      <c r="Q143" s="32"/>
    </row>
    <row r="144" spans="1:17" ht="27" x14ac:dyDescent="0.25">
      <c r="B144" s="1">
        <v>135</v>
      </c>
      <c r="C144" s="22" t="s">
        <v>331</v>
      </c>
      <c r="D144" s="23" t="s">
        <v>332</v>
      </c>
      <c r="E144" s="24" t="s">
        <v>333</v>
      </c>
      <c r="F144" s="25">
        <v>45796</v>
      </c>
      <c r="G144" s="26">
        <v>53673.2</v>
      </c>
      <c r="H144" s="27">
        <v>46387</v>
      </c>
      <c r="I144" s="28">
        <f>+G144</f>
        <v>53673.2</v>
      </c>
      <c r="J144" s="3"/>
      <c r="K144" s="3"/>
      <c r="L144" s="3"/>
      <c r="M144" s="28">
        <f t="shared" si="8"/>
        <v>0</v>
      </c>
      <c r="N144" s="29" t="str">
        <f t="shared" ref="N144:N185" si="9">IF(I144&gt;0,"Completo","Pendiente")</f>
        <v>Completo</v>
      </c>
      <c r="O144" s="30">
        <v>1683</v>
      </c>
      <c r="P144" s="31">
        <v>45807</v>
      </c>
      <c r="Q144" s="32"/>
    </row>
    <row r="145" spans="2:17" ht="27" x14ac:dyDescent="0.25">
      <c r="B145" s="1">
        <v>136</v>
      </c>
      <c r="C145" s="22" t="s">
        <v>334</v>
      </c>
      <c r="D145" s="23" t="s">
        <v>335</v>
      </c>
      <c r="E145" s="24" t="s">
        <v>336</v>
      </c>
      <c r="F145" s="25">
        <v>45797</v>
      </c>
      <c r="G145" s="26">
        <v>220116.87</v>
      </c>
      <c r="H145" s="27" t="s">
        <v>337</v>
      </c>
      <c r="I145" s="28">
        <v>0</v>
      </c>
      <c r="J145" s="3"/>
      <c r="K145" s="3"/>
      <c r="L145" s="3"/>
      <c r="M145" s="28">
        <f t="shared" si="8"/>
        <v>220116.87</v>
      </c>
      <c r="N145" s="29" t="str">
        <f t="shared" si="9"/>
        <v>Pendiente</v>
      </c>
      <c r="O145" s="30"/>
      <c r="P145" s="31"/>
      <c r="Q145" s="32"/>
    </row>
    <row r="146" spans="2:17" ht="27" x14ac:dyDescent="0.25">
      <c r="B146" s="1">
        <v>137</v>
      </c>
      <c r="C146" s="22" t="s">
        <v>58</v>
      </c>
      <c r="D146" s="23" t="s">
        <v>338</v>
      </c>
      <c r="E146" s="24" t="s">
        <v>339</v>
      </c>
      <c r="F146" s="25">
        <v>45797</v>
      </c>
      <c r="G146" s="26">
        <v>79768</v>
      </c>
      <c r="H146" s="27">
        <v>46022</v>
      </c>
      <c r="I146" s="28">
        <v>0</v>
      </c>
      <c r="J146" s="3"/>
      <c r="K146" s="3"/>
      <c r="L146" s="3"/>
      <c r="M146" s="28">
        <f t="shared" si="8"/>
        <v>79768</v>
      </c>
      <c r="N146" s="29" t="str">
        <f t="shared" si="9"/>
        <v>Pendiente</v>
      </c>
      <c r="O146" s="30"/>
      <c r="P146" s="31"/>
      <c r="Q146" s="32"/>
    </row>
    <row r="147" spans="2:17" ht="27" x14ac:dyDescent="0.25">
      <c r="B147" s="1">
        <v>138</v>
      </c>
      <c r="C147" s="22" t="s">
        <v>142</v>
      </c>
      <c r="D147" s="23" t="s">
        <v>340</v>
      </c>
      <c r="E147" s="24" t="s">
        <v>341</v>
      </c>
      <c r="F147" s="25">
        <v>45797</v>
      </c>
      <c r="G147" s="26">
        <v>19070.63</v>
      </c>
      <c r="H147" s="27">
        <v>46022</v>
      </c>
      <c r="I147" s="28">
        <v>0</v>
      </c>
      <c r="J147" s="3"/>
      <c r="K147" s="3"/>
      <c r="L147" s="3"/>
      <c r="M147" s="28">
        <f t="shared" si="8"/>
        <v>19070.63</v>
      </c>
      <c r="N147" s="29" t="str">
        <f t="shared" si="9"/>
        <v>Pendiente</v>
      </c>
      <c r="O147" s="30"/>
      <c r="P147" s="31"/>
      <c r="Q147" s="32"/>
    </row>
    <row r="148" spans="2:17" ht="27" x14ac:dyDescent="0.25">
      <c r="B148" s="1">
        <v>139</v>
      </c>
      <c r="C148" s="22" t="s">
        <v>142</v>
      </c>
      <c r="D148" s="23" t="s">
        <v>342</v>
      </c>
      <c r="E148" s="24" t="s">
        <v>343</v>
      </c>
      <c r="F148" s="25">
        <v>45797</v>
      </c>
      <c r="G148" s="26">
        <v>11031.16</v>
      </c>
      <c r="H148" s="27">
        <v>46022</v>
      </c>
      <c r="I148" s="28">
        <v>0</v>
      </c>
      <c r="J148" s="3"/>
      <c r="K148" s="3"/>
      <c r="L148" s="3"/>
      <c r="M148" s="28">
        <f t="shared" si="8"/>
        <v>11031.16</v>
      </c>
      <c r="N148" s="29" t="str">
        <f t="shared" si="9"/>
        <v>Pendiente</v>
      </c>
      <c r="O148" s="30"/>
      <c r="P148" s="31"/>
      <c r="Q148" s="32"/>
    </row>
    <row r="149" spans="2:17" ht="27" x14ac:dyDescent="0.25">
      <c r="B149" s="1">
        <v>140</v>
      </c>
      <c r="C149" s="22" t="s">
        <v>344</v>
      </c>
      <c r="D149" s="23" t="s">
        <v>345</v>
      </c>
      <c r="E149" s="24" t="s">
        <v>346</v>
      </c>
      <c r="F149" s="25">
        <v>45797</v>
      </c>
      <c r="G149" s="26">
        <v>24337.5</v>
      </c>
      <c r="H149" s="27">
        <v>46022</v>
      </c>
      <c r="I149" s="28">
        <v>24337.5</v>
      </c>
      <c r="J149" s="3"/>
      <c r="K149" s="3"/>
      <c r="L149" s="3"/>
      <c r="M149" s="28">
        <f t="shared" si="8"/>
        <v>0</v>
      </c>
      <c r="N149" s="29" t="str">
        <f t="shared" si="9"/>
        <v>Completo</v>
      </c>
      <c r="O149" s="30">
        <v>1690</v>
      </c>
      <c r="P149" s="31">
        <v>45807</v>
      </c>
      <c r="Q149" s="32"/>
    </row>
    <row r="150" spans="2:17" ht="40.5" x14ac:dyDescent="0.25">
      <c r="B150" s="1">
        <v>141</v>
      </c>
      <c r="C150" s="22" t="s">
        <v>347</v>
      </c>
      <c r="D150" s="23" t="s">
        <v>348</v>
      </c>
      <c r="E150" s="24" t="s">
        <v>349</v>
      </c>
      <c r="F150" s="25">
        <v>45798</v>
      </c>
      <c r="G150" s="26">
        <v>4573228.1100000003</v>
      </c>
      <c r="H150" s="27">
        <v>46022</v>
      </c>
      <c r="I150" s="28">
        <f>+G150</f>
        <v>4573228.1100000003</v>
      </c>
      <c r="J150" s="3"/>
      <c r="K150" s="3"/>
      <c r="L150" s="3"/>
      <c r="M150" s="28">
        <f t="shared" si="8"/>
        <v>0</v>
      </c>
      <c r="N150" s="29" t="str">
        <f t="shared" si="9"/>
        <v>Completo</v>
      </c>
      <c r="O150" s="30">
        <v>1538</v>
      </c>
      <c r="P150" s="31">
        <v>45799</v>
      </c>
      <c r="Q150" s="32"/>
    </row>
    <row r="151" spans="2:17" ht="27" x14ac:dyDescent="0.25">
      <c r="B151" s="1">
        <v>142</v>
      </c>
      <c r="C151" s="22" t="s">
        <v>350</v>
      </c>
      <c r="D151" s="23" t="s">
        <v>351</v>
      </c>
      <c r="E151" s="24" t="s">
        <v>352</v>
      </c>
      <c r="F151" s="25">
        <v>45799</v>
      </c>
      <c r="G151" s="26">
        <v>15606464.130000001</v>
      </c>
      <c r="H151" s="27" t="s">
        <v>353</v>
      </c>
      <c r="I151" s="28">
        <f>+G151</f>
        <v>15606464.130000001</v>
      </c>
      <c r="J151" s="3"/>
      <c r="K151" s="3"/>
      <c r="L151" s="3"/>
      <c r="M151" s="28">
        <f t="shared" si="8"/>
        <v>0</v>
      </c>
      <c r="N151" s="29" t="str">
        <f t="shared" si="9"/>
        <v>Completo</v>
      </c>
      <c r="O151" s="30">
        <v>1590</v>
      </c>
      <c r="P151" s="31">
        <v>45804</v>
      </c>
      <c r="Q151" s="32"/>
    </row>
    <row r="152" spans="2:17" ht="40.5" x14ac:dyDescent="0.25">
      <c r="B152" s="1">
        <v>143</v>
      </c>
      <c r="C152" s="22" t="s">
        <v>354</v>
      </c>
      <c r="D152" s="23" t="s">
        <v>355</v>
      </c>
      <c r="E152" s="24" t="s">
        <v>356</v>
      </c>
      <c r="F152" s="25">
        <v>45799</v>
      </c>
      <c r="G152" s="26">
        <v>3178517.74</v>
      </c>
      <c r="H152" s="27">
        <v>46022</v>
      </c>
      <c r="I152" s="28">
        <f>+G152</f>
        <v>3178517.74</v>
      </c>
      <c r="J152" s="3"/>
      <c r="K152" s="3"/>
      <c r="L152" s="3"/>
      <c r="M152" s="28">
        <f t="shared" si="8"/>
        <v>0</v>
      </c>
      <c r="N152" s="29" t="str">
        <f t="shared" si="9"/>
        <v>Completo</v>
      </c>
      <c r="O152" s="30">
        <v>1592</v>
      </c>
      <c r="P152" s="31">
        <v>45804</v>
      </c>
      <c r="Q152" s="32"/>
    </row>
    <row r="153" spans="2:17" ht="54" x14ac:dyDescent="0.25">
      <c r="B153" s="1">
        <v>144</v>
      </c>
      <c r="C153" s="22" t="s">
        <v>357</v>
      </c>
      <c r="D153" s="23" t="s">
        <v>358</v>
      </c>
      <c r="E153" s="24" t="s">
        <v>336</v>
      </c>
      <c r="F153" s="25">
        <v>45799</v>
      </c>
      <c r="G153" s="26">
        <v>1148326.46</v>
      </c>
      <c r="H153" s="27">
        <v>46022</v>
      </c>
      <c r="I153" s="28">
        <f>+G153</f>
        <v>1148326.46</v>
      </c>
      <c r="J153" s="3"/>
      <c r="K153" s="3"/>
      <c r="L153" s="3"/>
      <c r="M153" s="28">
        <f t="shared" si="8"/>
        <v>0</v>
      </c>
      <c r="N153" s="29" t="str">
        <f t="shared" si="9"/>
        <v>Completo</v>
      </c>
      <c r="O153" s="30">
        <v>1558</v>
      </c>
      <c r="P153" s="31">
        <v>45799</v>
      </c>
      <c r="Q153" s="32"/>
    </row>
    <row r="154" spans="2:17" ht="27" x14ac:dyDescent="0.25">
      <c r="B154" s="1">
        <v>145</v>
      </c>
      <c r="C154" s="22" t="s">
        <v>359</v>
      </c>
      <c r="D154" s="23" t="s">
        <v>360</v>
      </c>
      <c r="E154" s="24" t="s">
        <v>361</v>
      </c>
      <c r="F154" s="25">
        <v>45800</v>
      </c>
      <c r="G154" s="26">
        <v>55223.199999999997</v>
      </c>
      <c r="H154" s="27">
        <v>46387</v>
      </c>
      <c r="I154" s="28">
        <v>0</v>
      </c>
      <c r="J154" s="3"/>
      <c r="K154" s="3"/>
      <c r="L154" s="3"/>
      <c r="M154" s="28">
        <f t="shared" si="8"/>
        <v>55223.199999999997</v>
      </c>
      <c r="N154" s="29" t="str">
        <f t="shared" si="9"/>
        <v>Pendiente</v>
      </c>
      <c r="O154" s="30"/>
      <c r="P154" s="31"/>
      <c r="Q154" s="32"/>
    </row>
    <row r="155" spans="2:17" ht="40.5" x14ac:dyDescent="0.25">
      <c r="B155" s="1">
        <v>146</v>
      </c>
      <c r="C155" s="22" t="s">
        <v>362</v>
      </c>
      <c r="D155" s="23" t="s">
        <v>363</v>
      </c>
      <c r="E155" s="24" t="s">
        <v>364</v>
      </c>
      <c r="F155" s="25">
        <v>45800</v>
      </c>
      <c r="G155" s="26">
        <v>14018.4</v>
      </c>
      <c r="H155" s="27">
        <v>46022</v>
      </c>
      <c r="I155" s="28">
        <f>+G155</f>
        <v>14018.4</v>
      </c>
      <c r="J155" s="3"/>
      <c r="K155" s="3"/>
      <c r="L155" s="3"/>
      <c r="M155" s="28">
        <f t="shared" si="8"/>
        <v>0</v>
      </c>
      <c r="N155" s="29" t="str">
        <f t="shared" si="9"/>
        <v>Completo</v>
      </c>
      <c r="O155" s="30">
        <v>1652</v>
      </c>
      <c r="P155" s="31">
        <v>45807</v>
      </c>
      <c r="Q155" s="32"/>
    </row>
    <row r="156" spans="2:17" ht="27" x14ac:dyDescent="0.25">
      <c r="B156" s="1">
        <v>147</v>
      </c>
      <c r="C156" s="22" t="s">
        <v>365</v>
      </c>
      <c r="D156" s="23" t="s">
        <v>366</v>
      </c>
      <c r="E156" s="24" t="s">
        <v>367</v>
      </c>
      <c r="F156" s="25">
        <v>45803</v>
      </c>
      <c r="G156" s="26">
        <v>339073</v>
      </c>
      <c r="H156" s="27">
        <v>46022</v>
      </c>
      <c r="I156" s="28"/>
      <c r="J156" s="3"/>
      <c r="K156" s="3"/>
      <c r="L156" s="3"/>
      <c r="M156" s="28">
        <f>+G156</f>
        <v>339073</v>
      </c>
      <c r="N156" s="29" t="str">
        <f t="shared" si="9"/>
        <v>Pendiente</v>
      </c>
      <c r="O156" s="30"/>
      <c r="P156" s="31"/>
      <c r="Q156" s="32"/>
    </row>
    <row r="157" spans="2:17" ht="27" x14ac:dyDescent="0.25">
      <c r="B157" s="1">
        <v>148</v>
      </c>
      <c r="C157" s="22" t="s">
        <v>368</v>
      </c>
      <c r="D157" s="23" t="s">
        <v>369</v>
      </c>
      <c r="E157" s="24" t="s">
        <v>370</v>
      </c>
      <c r="F157" s="25">
        <v>45803</v>
      </c>
      <c r="G157" s="26">
        <v>246176.32</v>
      </c>
      <c r="H157" s="27">
        <v>46387</v>
      </c>
      <c r="I157" s="28">
        <v>0</v>
      </c>
      <c r="J157" s="3"/>
      <c r="K157" s="3"/>
      <c r="L157" s="3"/>
      <c r="M157" s="28">
        <f>IF(I157&gt;0,0,G157)</f>
        <v>246176.32</v>
      </c>
      <c r="N157" s="29" t="str">
        <f t="shared" si="9"/>
        <v>Pendiente</v>
      </c>
      <c r="O157" s="30"/>
      <c r="P157" s="31"/>
      <c r="Q157" s="32"/>
    </row>
    <row r="158" spans="2:17" ht="27" x14ac:dyDescent="0.25">
      <c r="B158" s="1">
        <v>149</v>
      </c>
      <c r="C158" s="22" t="s">
        <v>129</v>
      </c>
      <c r="D158" s="23" t="s">
        <v>371</v>
      </c>
      <c r="E158" s="24" t="s">
        <v>372</v>
      </c>
      <c r="F158" s="25">
        <v>45803</v>
      </c>
      <c r="G158" s="26">
        <v>76700</v>
      </c>
      <c r="H158" s="27">
        <v>46022</v>
      </c>
      <c r="I158" s="28">
        <v>0</v>
      </c>
      <c r="J158" s="3"/>
      <c r="K158" s="3"/>
      <c r="L158" s="3"/>
      <c r="M158" s="28">
        <f>IF(I158&gt;0,0,G158)</f>
        <v>76700</v>
      </c>
      <c r="N158" s="29" t="str">
        <f t="shared" si="9"/>
        <v>Pendiente</v>
      </c>
      <c r="O158" s="30"/>
      <c r="P158" s="31"/>
      <c r="Q158" s="32"/>
    </row>
    <row r="159" spans="2:17" ht="27" hidden="1" x14ac:dyDescent="0.25">
      <c r="B159" s="1">
        <v>150</v>
      </c>
      <c r="C159" s="22" t="s">
        <v>373</v>
      </c>
      <c r="D159" s="23" t="s">
        <v>374</v>
      </c>
      <c r="E159" s="24" t="s">
        <v>116</v>
      </c>
      <c r="F159" s="25">
        <v>45803</v>
      </c>
      <c r="G159" s="26">
        <v>28320</v>
      </c>
      <c r="H159" s="27">
        <v>46387</v>
      </c>
      <c r="I159" s="28">
        <v>0</v>
      </c>
      <c r="J159" s="3">
        <f>+G159</f>
        <v>28320</v>
      </c>
      <c r="K159" s="3"/>
      <c r="L159" s="3"/>
      <c r="M159" s="28">
        <f>+G159</f>
        <v>28320</v>
      </c>
      <c r="N159" s="29"/>
      <c r="O159" s="30"/>
      <c r="P159" s="31"/>
      <c r="Q159" s="32"/>
    </row>
    <row r="160" spans="2:17" ht="27" x14ac:dyDescent="0.25">
      <c r="B160" s="1">
        <v>151</v>
      </c>
      <c r="C160" s="22" t="s">
        <v>375</v>
      </c>
      <c r="D160" s="23" t="s">
        <v>376</v>
      </c>
      <c r="E160" s="24" t="s">
        <v>377</v>
      </c>
      <c r="F160" s="25">
        <v>45804</v>
      </c>
      <c r="G160" s="26">
        <v>109496.94</v>
      </c>
      <c r="H160" s="27" t="s">
        <v>378</v>
      </c>
      <c r="I160" s="28"/>
      <c r="J160" s="3"/>
      <c r="K160" s="3"/>
      <c r="L160" s="3"/>
      <c r="M160" s="28">
        <f>+G160</f>
        <v>109496.94</v>
      </c>
      <c r="N160" s="29" t="str">
        <f t="shared" si="9"/>
        <v>Pendiente</v>
      </c>
      <c r="O160" s="30"/>
      <c r="P160" s="31"/>
      <c r="Q160" s="32"/>
    </row>
    <row r="161" spans="2:17" ht="40.5" x14ac:dyDescent="0.25">
      <c r="B161" s="1">
        <v>152</v>
      </c>
      <c r="C161" s="22" t="s">
        <v>379</v>
      </c>
      <c r="D161" s="23" t="s">
        <v>380</v>
      </c>
      <c r="E161" s="24" t="s">
        <v>381</v>
      </c>
      <c r="F161" s="25">
        <v>45804</v>
      </c>
      <c r="G161" s="26">
        <v>20903330.539999999</v>
      </c>
      <c r="H161" s="27">
        <v>46022</v>
      </c>
      <c r="I161" s="28">
        <f>+G161</f>
        <v>20903330.539999999</v>
      </c>
      <c r="J161" s="3"/>
      <c r="K161" s="3"/>
      <c r="L161" s="3"/>
      <c r="M161" s="28">
        <f t="shared" ref="M161:M171" si="10">IF(I161&gt;0,0,G161)</f>
        <v>0</v>
      </c>
      <c r="N161" s="29" t="str">
        <f t="shared" si="9"/>
        <v>Completo</v>
      </c>
      <c r="O161" s="30">
        <v>1609</v>
      </c>
      <c r="P161" s="31">
        <v>45805</v>
      </c>
      <c r="Q161" s="32"/>
    </row>
    <row r="162" spans="2:17" ht="27" x14ac:dyDescent="0.25">
      <c r="B162" s="1">
        <v>153</v>
      </c>
      <c r="C162" s="22" t="s">
        <v>382</v>
      </c>
      <c r="D162" s="23" t="s">
        <v>383</v>
      </c>
      <c r="E162" s="24" t="s">
        <v>384</v>
      </c>
      <c r="F162" s="25">
        <v>45804</v>
      </c>
      <c r="G162" s="26">
        <v>877920</v>
      </c>
      <c r="H162" s="27">
        <v>46387</v>
      </c>
      <c r="I162" s="28">
        <v>0</v>
      </c>
      <c r="J162" s="3"/>
      <c r="K162" s="3"/>
      <c r="L162" s="3"/>
      <c r="M162" s="28">
        <f t="shared" si="10"/>
        <v>877920</v>
      </c>
      <c r="N162" s="29" t="str">
        <f t="shared" si="9"/>
        <v>Pendiente</v>
      </c>
      <c r="O162" s="30"/>
      <c r="P162" s="31"/>
      <c r="Q162" s="32"/>
    </row>
    <row r="163" spans="2:17" ht="27" x14ac:dyDescent="0.25">
      <c r="B163" s="1">
        <v>154</v>
      </c>
      <c r="C163" s="22" t="s">
        <v>385</v>
      </c>
      <c r="D163" s="23" t="s">
        <v>386</v>
      </c>
      <c r="E163" s="24" t="s">
        <v>387</v>
      </c>
      <c r="F163" s="25">
        <v>45804</v>
      </c>
      <c r="G163" s="26">
        <v>10000.502</v>
      </c>
      <c r="H163" s="27">
        <v>46387</v>
      </c>
      <c r="I163" s="28">
        <v>0</v>
      </c>
      <c r="J163" s="3"/>
      <c r="K163" s="3"/>
      <c r="L163" s="3"/>
      <c r="M163" s="28">
        <f t="shared" si="10"/>
        <v>10000.502</v>
      </c>
      <c r="N163" s="29" t="str">
        <f t="shared" si="9"/>
        <v>Pendiente</v>
      </c>
      <c r="O163" s="30"/>
      <c r="P163" s="31"/>
      <c r="Q163" s="32"/>
    </row>
    <row r="164" spans="2:17" ht="27" x14ac:dyDescent="0.25">
      <c r="B164" s="1">
        <v>155</v>
      </c>
      <c r="C164" s="22" t="s">
        <v>385</v>
      </c>
      <c r="D164" s="23" t="s">
        <v>388</v>
      </c>
      <c r="E164" s="24" t="s">
        <v>389</v>
      </c>
      <c r="F164" s="25">
        <v>45804</v>
      </c>
      <c r="G164" s="26">
        <v>28674</v>
      </c>
      <c r="H164" s="27">
        <v>46387</v>
      </c>
      <c r="I164" s="28">
        <v>0</v>
      </c>
      <c r="J164" s="3"/>
      <c r="K164" s="3"/>
      <c r="L164" s="3"/>
      <c r="M164" s="28">
        <f t="shared" si="10"/>
        <v>28674</v>
      </c>
      <c r="N164" s="29" t="str">
        <f t="shared" si="9"/>
        <v>Pendiente</v>
      </c>
      <c r="O164" s="30"/>
      <c r="P164" s="31"/>
      <c r="Q164" s="32"/>
    </row>
    <row r="165" spans="2:17" ht="27" x14ac:dyDescent="0.25">
      <c r="B165" s="1">
        <v>156</v>
      </c>
      <c r="C165" s="22" t="s">
        <v>385</v>
      </c>
      <c r="D165" s="23" t="s">
        <v>390</v>
      </c>
      <c r="E165" s="24" t="s">
        <v>391</v>
      </c>
      <c r="F165" s="25">
        <v>45804</v>
      </c>
      <c r="G165" s="26">
        <v>16520</v>
      </c>
      <c r="H165" s="27">
        <v>46387</v>
      </c>
      <c r="I165" s="28">
        <v>0</v>
      </c>
      <c r="J165" s="3"/>
      <c r="K165" s="3"/>
      <c r="L165" s="3"/>
      <c r="M165" s="28">
        <f t="shared" si="10"/>
        <v>16520</v>
      </c>
      <c r="N165" s="29" t="str">
        <f t="shared" si="9"/>
        <v>Pendiente</v>
      </c>
      <c r="O165" s="30"/>
      <c r="P165" s="31"/>
      <c r="Q165" s="32"/>
    </row>
    <row r="166" spans="2:17" ht="27" x14ac:dyDescent="0.25">
      <c r="B166" s="1">
        <v>157</v>
      </c>
      <c r="C166" s="22" t="s">
        <v>385</v>
      </c>
      <c r="D166" s="23" t="s">
        <v>392</v>
      </c>
      <c r="E166" s="24" t="s">
        <v>393</v>
      </c>
      <c r="F166" s="25">
        <v>45804</v>
      </c>
      <c r="G166" s="26">
        <v>8319</v>
      </c>
      <c r="H166" s="27">
        <v>46387</v>
      </c>
      <c r="I166" s="28">
        <v>0</v>
      </c>
      <c r="J166" s="3"/>
      <c r="K166" s="3"/>
      <c r="L166" s="3"/>
      <c r="M166" s="28">
        <f t="shared" si="10"/>
        <v>8319</v>
      </c>
      <c r="N166" s="29" t="str">
        <f t="shared" si="9"/>
        <v>Pendiente</v>
      </c>
      <c r="O166" s="30"/>
      <c r="P166" s="31"/>
      <c r="Q166" s="32"/>
    </row>
    <row r="167" spans="2:17" ht="27" x14ac:dyDescent="0.25">
      <c r="B167" s="1">
        <v>158</v>
      </c>
      <c r="C167" s="22" t="s">
        <v>385</v>
      </c>
      <c r="D167" s="23" t="s">
        <v>394</v>
      </c>
      <c r="E167" s="24" t="s">
        <v>395</v>
      </c>
      <c r="F167" s="25">
        <v>45804</v>
      </c>
      <c r="G167" s="26">
        <v>58174</v>
      </c>
      <c r="H167" s="27">
        <v>46387</v>
      </c>
      <c r="I167" s="28">
        <v>0</v>
      </c>
      <c r="J167" s="3"/>
      <c r="K167" s="3"/>
      <c r="L167" s="3"/>
      <c r="M167" s="28">
        <f t="shared" si="10"/>
        <v>58174</v>
      </c>
      <c r="N167" s="29" t="str">
        <f t="shared" si="9"/>
        <v>Pendiente</v>
      </c>
      <c r="O167" s="30"/>
      <c r="P167" s="31"/>
      <c r="Q167" s="32"/>
    </row>
    <row r="168" spans="2:17" ht="40.5" x14ac:dyDescent="0.25">
      <c r="B168" s="1">
        <v>159</v>
      </c>
      <c r="C168" s="22" t="s">
        <v>396</v>
      </c>
      <c r="D168" s="23" t="s">
        <v>397</v>
      </c>
      <c r="E168" s="24" t="s">
        <v>398</v>
      </c>
      <c r="F168" s="25">
        <v>45804</v>
      </c>
      <c r="G168" s="26">
        <v>814720.03</v>
      </c>
      <c r="H168" s="27">
        <v>46022</v>
      </c>
      <c r="I168" s="28">
        <f>+G168</f>
        <v>814720.03</v>
      </c>
      <c r="J168" s="3"/>
      <c r="K168" s="3"/>
      <c r="L168" s="3"/>
      <c r="M168" s="28">
        <f t="shared" si="10"/>
        <v>0</v>
      </c>
      <c r="N168" s="29" t="str">
        <f t="shared" si="9"/>
        <v>Completo</v>
      </c>
      <c r="O168" s="30">
        <v>1710</v>
      </c>
      <c r="P168" s="31">
        <v>45807</v>
      </c>
      <c r="Q168" s="32"/>
    </row>
    <row r="169" spans="2:17" ht="27" x14ac:dyDescent="0.25">
      <c r="B169" s="1">
        <v>160</v>
      </c>
      <c r="C169" s="22" t="s">
        <v>399</v>
      </c>
      <c r="D169" s="23" t="s">
        <v>400</v>
      </c>
      <c r="E169" s="24" t="s">
        <v>401</v>
      </c>
      <c r="F169" s="25">
        <v>45804</v>
      </c>
      <c r="G169" s="26">
        <v>103509.6</v>
      </c>
      <c r="H169" s="27">
        <v>46022</v>
      </c>
      <c r="I169" s="28">
        <v>0</v>
      </c>
      <c r="J169" s="3"/>
      <c r="K169" s="3"/>
      <c r="L169" s="3"/>
      <c r="M169" s="28">
        <f t="shared" si="10"/>
        <v>103509.6</v>
      </c>
      <c r="N169" s="29" t="str">
        <f t="shared" si="9"/>
        <v>Pendiente</v>
      </c>
      <c r="O169" s="30"/>
      <c r="P169" s="31"/>
      <c r="Q169" s="32"/>
    </row>
    <row r="170" spans="2:17" ht="27" x14ac:dyDescent="0.25">
      <c r="B170" s="1">
        <v>161</v>
      </c>
      <c r="C170" s="22" t="s">
        <v>402</v>
      </c>
      <c r="D170" s="23" t="s">
        <v>403</v>
      </c>
      <c r="E170" s="24" t="s">
        <v>404</v>
      </c>
      <c r="F170" s="25">
        <v>45804</v>
      </c>
      <c r="G170" s="26">
        <v>1394760</v>
      </c>
      <c r="H170" s="27">
        <v>46022</v>
      </c>
      <c r="I170" s="28">
        <v>0</v>
      </c>
      <c r="J170" s="3"/>
      <c r="K170" s="3"/>
      <c r="L170" s="3"/>
      <c r="M170" s="28">
        <f t="shared" si="10"/>
        <v>1394760</v>
      </c>
      <c r="N170" s="29" t="str">
        <f t="shared" si="9"/>
        <v>Pendiente</v>
      </c>
      <c r="O170" s="30"/>
      <c r="P170" s="31"/>
      <c r="Q170" s="32"/>
    </row>
    <row r="171" spans="2:17" ht="67.5" x14ac:dyDescent="0.25">
      <c r="B171" s="1">
        <v>162</v>
      </c>
      <c r="C171" s="22" t="s">
        <v>405</v>
      </c>
      <c r="D171" s="23" t="s">
        <v>406</v>
      </c>
      <c r="E171" s="24" t="s">
        <v>407</v>
      </c>
      <c r="F171" s="25">
        <v>45805</v>
      </c>
      <c r="G171" s="26">
        <v>8629223.7200000007</v>
      </c>
      <c r="H171" s="27">
        <v>46022</v>
      </c>
      <c r="I171" s="28">
        <f>+G171</f>
        <v>8629223.7200000007</v>
      </c>
      <c r="J171" s="3"/>
      <c r="K171" s="3"/>
      <c r="L171" s="3"/>
      <c r="M171" s="28">
        <f t="shared" si="10"/>
        <v>0</v>
      </c>
      <c r="N171" s="29" t="str">
        <f t="shared" si="9"/>
        <v>Completo</v>
      </c>
      <c r="O171" s="30">
        <v>1672</v>
      </c>
      <c r="P171" s="31">
        <v>45807</v>
      </c>
      <c r="Q171" s="32"/>
    </row>
    <row r="172" spans="2:17" ht="27" x14ac:dyDescent="0.25">
      <c r="B172" s="1">
        <v>163</v>
      </c>
      <c r="C172" s="22" t="s">
        <v>408</v>
      </c>
      <c r="D172" s="23" t="s">
        <v>409</v>
      </c>
      <c r="E172" s="24" t="s">
        <v>410</v>
      </c>
      <c r="F172" s="25">
        <v>45805</v>
      </c>
      <c r="G172" s="26">
        <v>84628.52</v>
      </c>
      <c r="H172" s="27">
        <v>46387</v>
      </c>
      <c r="I172" s="28"/>
      <c r="J172" s="3"/>
      <c r="K172" s="3"/>
      <c r="L172" s="3"/>
      <c r="M172" s="28">
        <f>+G172</f>
        <v>84628.52</v>
      </c>
      <c r="N172" s="29" t="s">
        <v>147</v>
      </c>
      <c r="O172" s="30"/>
      <c r="P172" s="31"/>
      <c r="Q172" s="32"/>
    </row>
    <row r="173" spans="2:17" ht="40.5" x14ac:dyDescent="0.25">
      <c r="B173" s="1">
        <v>164</v>
      </c>
      <c r="C173" s="22" t="s">
        <v>411</v>
      </c>
      <c r="D173" s="23" t="s">
        <v>412</v>
      </c>
      <c r="E173" s="24" t="s">
        <v>413</v>
      </c>
      <c r="F173" s="25">
        <v>45805</v>
      </c>
      <c r="G173" s="26">
        <v>5749531.4400000004</v>
      </c>
      <c r="H173" s="27">
        <v>46387</v>
      </c>
      <c r="I173" s="28">
        <f>+G173</f>
        <v>5749531.4400000004</v>
      </c>
      <c r="J173" s="3"/>
      <c r="K173" s="3"/>
      <c r="L173" s="3"/>
      <c r="M173" s="28">
        <v>0</v>
      </c>
      <c r="N173" s="29" t="str">
        <f t="shared" si="9"/>
        <v>Completo</v>
      </c>
      <c r="O173" s="30">
        <v>1623</v>
      </c>
      <c r="P173" s="31">
        <v>45805</v>
      </c>
      <c r="Q173" s="32"/>
    </row>
    <row r="174" spans="2:17" ht="27" x14ac:dyDescent="0.25">
      <c r="B174" s="1">
        <v>165</v>
      </c>
      <c r="C174" s="22" t="s">
        <v>58</v>
      </c>
      <c r="D174" s="23" t="s">
        <v>414</v>
      </c>
      <c r="E174" s="24" t="s">
        <v>415</v>
      </c>
      <c r="F174" s="25">
        <v>45806</v>
      </c>
      <c r="G174" s="26">
        <v>81007</v>
      </c>
      <c r="H174" s="27">
        <v>46022</v>
      </c>
      <c r="I174" s="28">
        <v>0</v>
      </c>
      <c r="J174" s="3"/>
      <c r="K174" s="3"/>
      <c r="L174" s="3"/>
      <c r="M174" s="28">
        <f t="shared" ref="M174:M180" si="11">IF(I174&gt;0,0,G174)</f>
        <v>81007</v>
      </c>
      <c r="N174" s="29" t="str">
        <f t="shared" si="9"/>
        <v>Pendiente</v>
      </c>
      <c r="O174" s="30"/>
      <c r="P174" s="31"/>
      <c r="Q174" s="32"/>
    </row>
    <row r="175" spans="2:17" ht="40.5" x14ac:dyDescent="0.25">
      <c r="B175" s="1">
        <v>166</v>
      </c>
      <c r="C175" s="22" t="s">
        <v>416</v>
      </c>
      <c r="D175" s="23" t="s">
        <v>417</v>
      </c>
      <c r="E175" s="24" t="s">
        <v>418</v>
      </c>
      <c r="F175" s="25">
        <v>45806</v>
      </c>
      <c r="G175" s="26">
        <v>3776034.48</v>
      </c>
      <c r="H175" s="27">
        <v>46387</v>
      </c>
      <c r="I175" s="28">
        <f>+G175</f>
        <v>3776034.48</v>
      </c>
      <c r="J175" s="3"/>
      <c r="K175" s="3"/>
      <c r="L175" s="3"/>
      <c r="M175" s="28">
        <f t="shared" si="11"/>
        <v>0</v>
      </c>
      <c r="N175" s="29" t="str">
        <f t="shared" si="9"/>
        <v>Completo</v>
      </c>
      <c r="O175" s="30">
        <v>1647</v>
      </c>
      <c r="P175" s="31">
        <v>45807</v>
      </c>
      <c r="Q175" s="32"/>
    </row>
    <row r="176" spans="2:17" ht="40.5" x14ac:dyDescent="0.25">
      <c r="B176" s="1">
        <v>167</v>
      </c>
      <c r="C176" s="22" t="s">
        <v>419</v>
      </c>
      <c r="D176" s="23" t="s">
        <v>420</v>
      </c>
      <c r="E176" s="24" t="s">
        <v>421</v>
      </c>
      <c r="F176" s="25">
        <v>45806</v>
      </c>
      <c r="G176" s="26">
        <v>18653639.420000002</v>
      </c>
      <c r="H176" s="27">
        <v>46022</v>
      </c>
      <c r="I176" s="28">
        <f>+G176</f>
        <v>18653639.420000002</v>
      </c>
      <c r="J176" s="3"/>
      <c r="K176" s="3"/>
      <c r="L176" s="3"/>
      <c r="M176" s="28">
        <f t="shared" si="11"/>
        <v>0</v>
      </c>
      <c r="N176" s="29" t="str">
        <f t="shared" si="9"/>
        <v>Completo</v>
      </c>
      <c r="O176" s="30">
        <v>1638</v>
      </c>
      <c r="P176" s="31">
        <v>45806</v>
      </c>
      <c r="Q176" s="32"/>
    </row>
    <row r="177" spans="2:17" ht="27" x14ac:dyDescent="0.25">
      <c r="B177" s="1">
        <v>168</v>
      </c>
      <c r="C177" s="22" t="s">
        <v>422</v>
      </c>
      <c r="D177" s="23" t="s">
        <v>423</v>
      </c>
      <c r="E177" s="24" t="s">
        <v>424</v>
      </c>
      <c r="F177" s="25">
        <v>45806</v>
      </c>
      <c r="G177" s="26">
        <v>12540</v>
      </c>
      <c r="H177" s="27">
        <v>46387</v>
      </c>
      <c r="I177" s="28">
        <v>0</v>
      </c>
      <c r="J177" s="3"/>
      <c r="K177" s="3"/>
      <c r="L177" s="3"/>
      <c r="M177" s="28">
        <f t="shared" si="11"/>
        <v>12540</v>
      </c>
      <c r="N177" s="29" t="str">
        <f t="shared" si="9"/>
        <v>Pendiente</v>
      </c>
      <c r="O177" s="30"/>
      <c r="P177" s="31"/>
      <c r="Q177" s="32"/>
    </row>
    <row r="178" spans="2:17" ht="40.5" x14ac:dyDescent="0.25">
      <c r="B178" s="1">
        <v>169</v>
      </c>
      <c r="C178" s="22" t="s">
        <v>425</v>
      </c>
      <c r="D178" s="23" t="s">
        <v>426</v>
      </c>
      <c r="E178" s="24" t="s">
        <v>427</v>
      </c>
      <c r="F178" s="25">
        <v>45807</v>
      </c>
      <c r="G178" s="26">
        <v>10668003.449999999</v>
      </c>
      <c r="H178" s="27">
        <v>46022</v>
      </c>
      <c r="I178" s="28">
        <f>+G178</f>
        <v>10668003.449999999</v>
      </c>
      <c r="J178" s="3"/>
      <c r="K178" s="3"/>
      <c r="L178" s="3"/>
      <c r="M178" s="28">
        <f t="shared" si="11"/>
        <v>0</v>
      </c>
      <c r="N178" s="29" t="str">
        <f t="shared" si="9"/>
        <v>Completo</v>
      </c>
      <c r="O178" s="30">
        <v>1706</v>
      </c>
      <c r="P178" s="31">
        <v>45807</v>
      </c>
      <c r="Q178" s="32"/>
    </row>
    <row r="179" spans="2:17" ht="40.5" x14ac:dyDescent="0.25">
      <c r="B179" s="1">
        <v>170</v>
      </c>
      <c r="C179" s="22" t="s">
        <v>428</v>
      </c>
      <c r="D179" s="23" t="s">
        <v>429</v>
      </c>
      <c r="E179" s="24" t="s">
        <v>430</v>
      </c>
      <c r="F179" s="25">
        <v>45807</v>
      </c>
      <c r="G179" s="26">
        <v>8562065.2300000004</v>
      </c>
      <c r="H179" s="27">
        <v>46022</v>
      </c>
      <c r="I179" s="28">
        <f>+G179</f>
        <v>8562065.2300000004</v>
      </c>
      <c r="J179" s="3"/>
      <c r="K179" s="3"/>
      <c r="L179" s="3"/>
      <c r="M179" s="28">
        <f t="shared" si="11"/>
        <v>0</v>
      </c>
      <c r="N179" s="29" t="str">
        <f t="shared" si="9"/>
        <v>Completo</v>
      </c>
      <c r="O179" s="30">
        <v>1698</v>
      </c>
      <c r="P179" s="31">
        <v>45807</v>
      </c>
      <c r="Q179" s="32"/>
    </row>
    <row r="180" spans="2:17" ht="54" x14ac:dyDescent="0.25">
      <c r="B180" s="1">
        <v>171</v>
      </c>
      <c r="C180" s="22" t="s">
        <v>431</v>
      </c>
      <c r="D180" s="23" t="s">
        <v>432</v>
      </c>
      <c r="E180" s="24" t="s">
        <v>336</v>
      </c>
      <c r="F180" s="25">
        <v>45807</v>
      </c>
      <c r="G180" s="26">
        <v>10870254.640000001</v>
      </c>
      <c r="H180" s="27">
        <v>46022</v>
      </c>
      <c r="I180" s="28">
        <f>+G180</f>
        <v>10870254.640000001</v>
      </c>
      <c r="J180" s="3"/>
      <c r="K180" s="3"/>
      <c r="L180" s="3"/>
      <c r="M180" s="28">
        <f t="shared" si="11"/>
        <v>0</v>
      </c>
      <c r="N180" s="29" t="str">
        <f t="shared" si="9"/>
        <v>Completo</v>
      </c>
      <c r="O180" s="30">
        <v>1692</v>
      </c>
      <c r="P180" s="31">
        <v>45807</v>
      </c>
      <c r="Q180" s="32"/>
    </row>
    <row r="181" spans="2:17" ht="40.5" x14ac:dyDescent="0.25">
      <c r="B181" s="1">
        <v>172</v>
      </c>
      <c r="C181" s="22" t="s">
        <v>433</v>
      </c>
      <c r="D181" s="23" t="s">
        <v>434</v>
      </c>
      <c r="E181" s="24" t="s">
        <v>435</v>
      </c>
      <c r="F181" s="25">
        <v>45807</v>
      </c>
      <c r="G181" s="26">
        <v>4538280</v>
      </c>
      <c r="H181" s="27">
        <v>46387</v>
      </c>
      <c r="I181" s="28">
        <f>+G181</f>
        <v>4538280</v>
      </c>
      <c r="J181" s="3"/>
      <c r="K181" s="3"/>
      <c r="L181" s="3"/>
      <c r="M181" s="28">
        <v>0</v>
      </c>
      <c r="N181" s="29" t="str">
        <f t="shared" si="9"/>
        <v>Completo</v>
      </c>
      <c r="O181" s="30">
        <v>1702</v>
      </c>
      <c r="P181" s="31">
        <v>45807</v>
      </c>
      <c r="Q181" s="32"/>
    </row>
    <row r="182" spans="2:17" ht="13.5" x14ac:dyDescent="0.25">
      <c r="B182" s="1">
        <v>173</v>
      </c>
      <c r="C182" s="22" t="s">
        <v>436</v>
      </c>
      <c r="D182" s="23" t="s">
        <v>437</v>
      </c>
      <c r="E182" s="24" t="s">
        <v>438</v>
      </c>
      <c r="F182" s="25">
        <v>45807</v>
      </c>
      <c r="G182" s="26">
        <v>139086.6</v>
      </c>
      <c r="H182" s="27">
        <v>46387</v>
      </c>
      <c r="I182" s="28">
        <v>0</v>
      </c>
      <c r="J182" s="3"/>
      <c r="K182" s="3"/>
      <c r="L182" s="3"/>
      <c r="M182" s="28">
        <f>IF(I182&gt;0,0,G182)</f>
        <v>139086.6</v>
      </c>
      <c r="N182" s="29" t="str">
        <f t="shared" si="9"/>
        <v>Pendiente</v>
      </c>
      <c r="O182" s="30"/>
      <c r="P182" s="31"/>
      <c r="Q182" s="32"/>
    </row>
    <row r="183" spans="2:17" ht="13.5" x14ac:dyDescent="0.25">
      <c r="B183" s="1">
        <v>174</v>
      </c>
      <c r="C183" s="22" t="s">
        <v>436</v>
      </c>
      <c r="D183" s="23" t="s">
        <v>439</v>
      </c>
      <c r="E183" s="24" t="s">
        <v>440</v>
      </c>
      <c r="F183" s="25">
        <v>45807</v>
      </c>
      <c r="G183" s="26">
        <v>397435.8</v>
      </c>
      <c r="H183" s="27">
        <v>46387</v>
      </c>
      <c r="I183" s="28">
        <v>0</v>
      </c>
      <c r="J183" s="3"/>
      <c r="K183" s="3"/>
      <c r="L183" s="3"/>
      <c r="M183" s="28">
        <f>IF(I183&gt;0,0,G183)</f>
        <v>397435.8</v>
      </c>
      <c r="N183" s="29" t="str">
        <f t="shared" si="9"/>
        <v>Pendiente</v>
      </c>
      <c r="O183" s="30"/>
      <c r="P183" s="31"/>
      <c r="Q183" s="32"/>
    </row>
    <row r="184" spans="2:17" ht="70.5" customHeight="1" x14ac:dyDescent="0.25">
      <c r="B184" s="1">
        <v>175</v>
      </c>
      <c r="C184" s="33" t="s">
        <v>441</v>
      </c>
      <c r="D184" s="34" t="s">
        <v>442</v>
      </c>
      <c r="E184" s="35" t="s">
        <v>443</v>
      </c>
      <c r="F184" s="25">
        <v>45807</v>
      </c>
      <c r="G184" s="36">
        <v>27338727.609999999</v>
      </c>
      <c r="H184" s="27">
        <v>46387</v>
      </c>
      <c r="I184" s="36">
        <f>+G184</f>
        <v>27338727.609999999</v>
      </c>
      <c r="J184" s="37"/>
      <c r="K184" s="37"/>
      <c r="L184" s="37"/>
      <c r="M184" s="36">
        <f>IF(I184&gt;0,0,G184)</f>
        <v>0</v>
      </c>
      <c r="N184" s="29" t="str">
        <f t="shared" si="9"/>
        <v>Completo</v>
      </c>
      <c r="O184" s="38">
        <v>1712</v>
      </c>
      <c r="P184" s="32">
        <v>45807</v>
      </c>
    </row>
    <row r="185" spans="2:17" ht="54" x14ac:dyDescent="0.25">
      <c r="B185" s="1">
        <v>176</v>
      </c>
      <c r="C185" s="22" t="s">
        <v>444</v>
      </c>
      <c r="D185" s="23" t="s">
        <v>445</v>
      </c>
      <c r="E185" s="24" t="s">
        <v>446</v>
      </c>
      <c r="F185" s="25">
        <v>45807</v>
      </c>
      <c r="G185" s="26">
        <v>27252188.09</v>
      </c>
      <c r="H185" s="27">
        <v>46387</v>
      </c>
      <c r="I185" s="28">
        <v>0</v>
      </c>
      <c r="J185" s="3"/>
      <c r="K185" s="3"/>
      <c r="L185" s="3"/>
      <c r="M185" s="28">
        <f>IF(I185&gt;0,0,G185)</f>
        <v>27252188.09</v>
      </c>
      <c r="N185" s="29" t="str">
        <f t="shared" si="9"/>
        <v>Pendiente</v>
      </c>
      <c r="O185" s="30"/>
      <c r="P185" s="31"/>
      <c r="Q185" s="32"/>
    </row>
    <row r="186" spans="2:17" hidden="1" x14ac:dyDescent="0.25">
      <c r="D186" s="39"/>
      <c r="I186" s="3"/>
      <c r="J186" s="3"/>
      <c r="K186" s="3"/>
      <c r="L186" s="3"/>
      <c r="M186" s="3"/>
      <c r="N186" s="29"/>
      <c r="O186" s="38"/>
      <c r="P186" s="32"/>
    </row>
    <row r="187" spans="2:17" ht="24.75" customHeight="1" thickBot="1" x14ac:dyDescent="0.3">
      <c r="B187" s="51" t="s">
        <v>447</v>
      </c>
      <c r="C187" s="51"/>
      <c r="D187" s="51"/>
      <c r="E187" s="51"/>
      <c r="F187" s="51"/>
      <c r="G187" s="56">
        <f>SUM(G10:G185)</f>
        <v>232415745.72399995</v>
      </c>
      <c r="H187" s="40"/>
      <c r="I187" s="56">
        <f>SUM(I10:I185)</f>
        <v>199120595.19999999</v>
      </c>
      <c r="J187" s="40"/>
      <c r="K187" s="40"/>
      <c r="L187" s="40"/>
      <c r="M187" s="56">
        <f>SUM(M10:M185)</f>
        <v>33295150.523999996</v>
      </c>
    </row>
    <row r="188" spans="2:17" ht="27" customHeight="1" thickTop="1" thickBot="1" x14ac:dyDescent="0.3">
      <c r="B188" s="51"/>
      <c r="C188" s="51"/>
      <c r="D188" s="51"/>
      <c r="E188" s="51"/>
      <c r="F188" s="51"/>
      <c r="G188" s="56"/>
      <c r="I188" s="56"/>
      <c r="M188" s="56"/>
      <c r="N188" s="29"/>
    </row>
    <row r="189" spans="2:17" ht="15" thickTop="1" x14ac:dyDescent="0.25">
      <c r="I189" s="42"/>
      <c r="M189" s="42"/>
    </row>
    <row r="191" spans="2:17" x14ac:dyDescent="0.25">
      <c r="H191" s="43"/>
      <c r="I191" s="42"/>
      <c r="J191" s="42"/>
      <c r="N191" s="44"/>
    </row>
    <row r="196" spans="3:14" ht="15" customHeight="1" x14ac:dyDescent="0.25">
      <c r="C196" s="57" t="s">
        <v>448</v>
      </c>
      <c r="D196" s="57"/>
      <c r="E196" s="45"/>
      <c r="F196" s="58" t="s">
        <v>449</v>
      </c>
      <c r="G196" s="58"/>
      <c r="I196" s="51" t="s">
        <v>450</v>
      </c>
      <c r="J196" s="51"/>
      <c r="K196" s="51"/>
      <c r="L196" s="51"/>
      <c r="M196" s="51"/>
      <c r="N196" s="51"/>
    </row>
    <row r="197" spans="3:14" ht="17.25" x14ac:dyDescent="0.3">
      <c r="C197" s="48" t="s">
        <v>451</v>
      </c>
      <c r="D197" s="48"/>
      <c r="E197" s="46"/>
      <c r="F197" s="49" t="s">
        <v>452</v>
      </c>
      <c r="G197" s="49"/>
      <c r="I197" s="50" t="s">
        <v>453</v>
      </c>
      <c r="J197" s="50"/>
      <c r="K197" s="50"/>
      <c r="L197" s="50"/>
      <c r="M197" s="50"/>
      <c r="N197" s="50"/>
    </row>
    <row r="198" spans="3:14" ht="19.5" customHeight="1" x14ac:dyDescent="0.25">
      <c r="C198" s="51" t="s">
        <v>454</v>
      </c>
      <c r="D198" s="51"/>
      <c r="E198" s="47"/>
      <c r="F198" s="52" t="s">
        <v>455</v>
      </c>
      <c r="G198" s="52"/>
      <c r="I198" s="52" t="s">
        <v>456</v>
      </c>
      <c r="J198" s="52"/>
      <c r="K198" s="52"/>
      <c r="L198" s="52"/>
      <c r="M198" s="52"/>
      <c r="N198" s="52"/>
    </row>
  </sheetData>
  <autoFilter ref="A9:P185" xr:uid="{00000000-0001-0000-0000-000000000000}">
    <filterColumn colId="10" showButton="0"/>
    <filterColumn colId="11" showButton="0"/>
    <filterColumn colId="13">
      <customFilters>
        <customFilter operator="notEqual" val=" "/>
      </customFilters>
    </filterColumn>
    <sortState xmlns:xlrd2="http://schemas.microsoft.com/office/spreadsheetml/2017/richdata2" ref="A51:P185">
      <sortCondition ref="F9:F185"/>
    </sortState>
  </autoFilter>
  <mergeCells count="14">
    <mergeCell ref="C196:D196"/>
    <mergeCell ref="F196:G196"/>
    <mergeCell ref="I196:N196"/>
    <mergeCell ref="J9:M9"/>
    <mergeCell ref="B187:F188"/>
    <mergeCell ref="G187:G188"/>
    <mergeCell ref="I187:I188"/>
    <mergeCell ref="M187:M188"/>
    <mergeCell ref="C197:D197"/>
    <mergeCell ref="F197:G197"/>
    <mergeCell ref="I197:N197"/>
    <mergeCell ref="C198:D198"/>
    <mergeCell ref="F198:G198"/>
    <mergeCell ref="I198:N198"/>
  </mergeCells>
  <pageMargins left="0.70866141732283472" right="0.70866141732283472" top="0.74803149606299213" bottom="0.74803149606299213" header="0.31496062992125984" footer="0.31496062992125984"/>
  <pageSetup paperSize="5" scale="66" fitToHeight="0" orientation="landscape" r:id="rId1"/>
  <rowBreaks count="2" manualBreakCount="2">
    <brk id="148" max="13" man="1"/>
    <brk id="181" max="13" man="1"/>
  </rowBreaks>
  <colBreaks count="1" manualBreakCount="1">
    <brk id="14" max="19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18C60C58-78C9-4284-A7C8-367B237B8F08}"/>
</file>

<file path=customXml/itemProps2.xml><?xml version="1.0" encoding="utf-8"?>
<ds:datastoreItem xmlns:ds="http://schemas.openxmlformats.org/officeDocument/2006/customXml" ds:itemID="{0D7484C0-4DAD-4B77-9D6F-7F05AACC5358}"/>
</file>

<file path=customXml/itemProps3.xml><?xml version="1.0" encoding="utf-8"?>
<ds:datastoreItem xmlns:ds="http://schemas.openxmlformats.org/officeDocument/2006/customXml" ds:itemID="{A41C92C7-9402-4CC6-B63E-641D5BBB86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CUENTAS X PAGAR SUPLI CxP mayo</vt:lpstr>
      <vt:lpstr>'CUENTAS X PAGAR SUPLI CxP mayo'!Área_de_impresión</vt:lpstr>
      <vt:lpstr>'CUENTAS X PAGAR SUPLI CxP 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2025-06-10T12:20:11Z</dcterms:created>
  <dcterms:modified xsi:type="dcterms:W3CDTF">2025-06-10T12:23:50Z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</Properties>
</file>