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Finanzas CEIZTUR/DIRECTORIO COMÚN/Financiero_CEIZTUR/Documentos Billy/Departamento Financiero 2025/CUENTAS POR PAGAR 2025/6. Junio/"/>
    </mc:Choice>
  </mc:AlternateContent>
  <xr:revisionPtr revIDLastSave="55" documentId="8_{79CD8DC9-AE81-4DDB-A86A-A9C5B969D748}" xr6:coauthVersionLast="47" xr6:coauthVersionMax="47" xr10:uidLastSave="{620BC547-7E9B-414E-826B-7A1601166124}"/>
  <bookViews>
    <workbookView xWindow="-120" yWindow="-120" windowWidth="29040" windowHeight="15720" xr2:uid="{A818306E-12BF-4778-8512-AB81E5C2D6A9}"/>
  </bookViews>
  <sheets>
    <sheet name="INFORME PAGO A PROVEEDORES JUNI" sheetId="1" r:id="rId1"/>
  </sheets>
  <definedNames>
    <definedName name="_xlnm._FilterDatabase" localSheetId="0" hidden="1">'INFORME PAGO A PROVEEDORES JUNI'!$A$9:$N$205</definedName>
    <definedName name="_xlnm.Print_Area" localSheetId="0">'INFORME PAGO A PROVEEDORES JUNI'!$A$1:$L$216</definedName>
    <definedName name="_xlnm.Print_Titles" localSheetId="0">'INFORME PAGO A PROVEEDORES JUNI'!$1:$9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6" i="1" l="1"/>
  <c r="L181" i="1"/>
  <c r="K181" i="1"/>
  <c r="I181" i="1" s="1"/>
  <c r="J120" i="1"/>
  <c r="L162" i="1"/>
  <c r="K162" i="1"/>
  <c r="I162" i="1" s="1"/>
  <c r="J138" i="1"/>
  <c r="L138" i="1" s="1"/>
  <c r="J137" i="1"/>
  <c r="L137" i="1" s="1"/>
  <c r="L166" i="1"/>
  <c r="K166" i="1"/>
  <c r="I166" i="1" s="1"/>
  <c r="J157" i="1"/>
  <c r="I157" i="1" s="1"/>
  <c r="J155" i="1"/>
  <c r="L178" i="1"/>
  <c r="K178" i="1"/>
  <c r="I178" i="1" s="1"/>
  <c r="J105" i="1"/>
  <c r="J205" i="1"/>
  <c r="I205" i="1" s="1"/>
  <c r="J204" i="1"/>
  <c r="J203" i="1"/>
  <c r="I203" i="1" s="1"/>
  <c r="J114" i="1"/>
  <c r="J113" i="1"/>
  <c r="I113" i="1" s="1"/>
  <c r="J202" i="1"/>
  <c r="K202" i="1" s="1"/>
  <c r="J98" i="1"/>
  <c r="I98" i="1" s="1"/>
  <c r="J156" i="1"/>
  <c r="J201" i="1"/>
  <c r="L201" i="1" s="1"/>
  <c r="J200" i="1"/>
  <c r="I200" i="1" s="1"/>
  <c r="J199" i="1"/>
  <c r="L198" i="1"/>
  <c r="I198" i="1"/>
  <c r="J197" i="1"/>
  <c r="I197" i="1" s="1"/>
  <c r="J196" i="1"/>
  <c r="J195" i="1"/>
  <c r="I195" i="1" s="1"/>
  <c r="L194" i="1"/>
  <c r="I194" i="1"/>
  <c r="J193" i="1"/>
  <c r="J192" i="1"/>
  <c r="L192" i="1" s="1"/>
  <c r="J191" i="1"/>
  <c r="J190" i="1"/>
  <c r="L190" i="1" s="1"/>
  <c r="J189" i="1"/>
  <c r="L189" i="1" s="1"/>
  <c r="L188" i="1"/>
  <c r="K188" i="1"/>
  <c r="I188" i="1" s="1"/>
  <c r="L187" i="1"/>
  <c r="K187" i="1"/>
  <c r="I187" i="1" s="1"/>
  <c r="J186" i="1"/>
  <c r="L186" i="1" s="1"/>
  <c r="L185" i="1"/>
  <c r="K185" i="1"/>
  <c r="I185" i="1" s="1"/>
  <c r="L184" i="1"/>
  <c r="I184" i="1"/>
  <c r="J183" i="1"/>
  <c r="L183" i="1" s="1"/>
  <c r="J182" i="1"/>
  <c r="J180" i="1"/>
  <c r="J179" i="1"/>
  <c r="I179" i="1" s="1"/>
  <c r="J177" i="1"/>
  <c r="J176" i="1"/>
  <c r="I176" i="1" s="1"/>
  <c r="J175" i="1"/>
  <c r="J174" i="1"/>
  <c r="I174" i="1" s="1"/>
  <c r="J173" i="1"/>
  <c r="J172" i="1"/>
  <c r="I172" i="1" s="1"/>
  <c r="J171" i="1"/>
  <c r="J170" i="1"/>
  <c r="L170" i="1" s="1"/>
  <c r="J169" i="1"/>
  <c r="J168" i="1"/>
  <c r="L168" i="1" s="1"/>
  <c r="J167" i="1"/>
  <c r="K167" i="1" s="1"/>
  <c r="I167" i="1" s="1"/>
  <c r="J165" i="1"/>
  <c r="J164" i="1"/>
  <c r="I164" i="1" s="1"/>
  <c r="J163" i="1"/>
  <c r="J161" i="1"/>
  <c r="I161" i="1" s="1"/>
  <c r="L160" i="1"/>
  <c r="K160" i="1"/>
  <c r="I160" i="1" s="1"/>
  <c r="J159" i="1"/>
  <c r="L159" i="1" s="1"/>
  <c r="J158" i="1"/>
  <c r="J154" i="1"/>
  <c r="L154" i="1" s="1"/>
  <c r="J153" i="1"/>
  <c r="J152" i="1"/>
  <c r="L152" i="1" s="1"/>
  <c r="J150" i="1"/>
  <c r="L149" i="1"/>
  <c r="K149" i="1"/>
  <c r="I149" i="1" s="1"/>
  <c r="J148" i="1"/>
  <c r="J147" i="1"/>
  <c r="I147" i="1" s="1"/>
  <c r="J151" i="1"/>
  <c r="L151" i="1" s="1"/>
  <c r="L146" i="1"/>
  <c r="K146" i="1"/>
  <c r="I146" i="1" s="1"/>
  <c r="L145" i="1"/>
  <c r="K145" i="1"/>
  <c r="I145" i="1" s="1"/>
  <c r="L144" i="1"/>
  <c r="K144" i="1"/>
  <c r="I144" i="1" s="1"/>
  <c r="L143" i="1"/>
  <c r="K143" i="1"/>
  <c r="I143" i="1" s="1"/>
  <c r="L142" i="1"/>
  <c r="K142" i="1"/>
  <c r="I142" i="1" s="1"/>
  <c r="J141" i="1"/>
  <c r="L141" i="1" s="1"/>
  <c r="J140" i="1"/>
  <c r="J139" i="1"/>
  <c r="L139" i="1" s="1"/>
  <c r="J136" i="1"/>
  <c r="L135" i="1"/>
  <c r="K135" i="1"/>
  <c r="I135" i="1" s="1"/>
  <c r="L134" i="1"/>
  <c r="K134" i="1"/>
  <c r="I134" i="1" s="1"/>
  <c r="J133" i="1"/>
  <c r="I133" i="1" s="1"/>
  <c r="J132" i="1"/>
  <c r="J131" i="1"/>
  <c r="I131" i="1" s="1"/>
  <c r="J130" i="1"/>
  <c r="J129" i="1"/>
  <c r="I129" i="1" s="1"/>
  <c r="J128" i="1"/>
  <c r="J127" i="1"/>
  <c r="I127" i="1" s="1"/>
  <c r="J126" i="1"/>
  <c r="J125" i="1"/>
  <c r="I125" i="1" s="1"/>
  <c r="J124" i="1"/>
  <c r="L123" i="1"/>
  <c r="K123" i="1"/>
  <c r="I123" i="1" s="1"/>
  <c r="J122" i="1"/>
  <c r="J121" i="1"/>
  <c r="I121" i="1" s="1"/>
  <c r="L119" i="1"/>
  <c r="K119" i="1"/>
  <c r="I119" i="1" s="1"/>
  <c r="L118" i="1"/>
  <c r="K118" i="1"/>
  <c r="I118" i="1" s="1"/>
  <c r="J117" i="1"/>
  <c r="J116" i="1"/>
  <c r="I116" i="1" s="1"/>
  <c r="J115" i="1"/>
  <c r="L112" i="1"/>
  <c r="K112" i="1"/>
  <c r="I112" i="1" s="1"/>
  <c r="J111" i="1"/>
  <c r="L111" i="1" s="1"/>
  <c r="L110" i="1"/>
  <c r="K110" i="1"/>
  <c r="I110" i="1" s="1"/>
  <c r="J109" i="1"/>
  <c r="L109" i="1" s="1"/>
  <c r="J108" i="1"/>
  <c r="J107" i="1"/>
  <c r="L107" i="1" s="1"/>
  <c r="J106" i="1"/>
  <c r="J104" i="1"/>
  <c r="L104" i="1" s="1"/>
  <c r="J103" i="1"/>
  <c r="L103" i="1" s="1"/>
  <c r="J102" i="1"/>
  <c r="K102" i="1" s="1"/>
  <c r="J101" i="1"/>
  <c r="J100" i="1"/>
  <c r="L100" i="1" s="1"/>
  <c r="J99" i="1"/>
  <c r="L99" i="1" s="1"/>
  <c r="L97" i="1"/>
  <c r="I97" i="1"/>
  <c r="J96" i="1"/>
  <c r="L96" i="1" s="1"/>
  <c r="J95" i="1"/>
  <c r="J94" i="1"/>
  <c r="I94" i="1" s="1"/>
  <c r="J93" i="1"/>
  <c r="K93" i="1" s="1"/>
  <c r="J92" i="1"/>
  <c r="L92" i="1" s="1"/>
  <c r="J91" i="1"/>
  <c r="L91" i="1" s="1"/>
  <c r="J90" i="1"/>
  <c r="L90" i="1" s="1"/>
  <c r="J89" i="1"/>
  <c r="L89" i="1" s="1"/>
  <c r="J88" i="1"/>
  <c r="J87" i="1"/>
  <c r="L87" i="1" s="1"/>
  <c r="J86" i="1"/>
  <c r="L86" i="1" s="1"/>
  <c r="J85" i="1"/>
  <c r="I85" i="1" s="1"/>
  <c r="J84" i="1"/>
  <c r="I84" i="1" s="1"/>
  <c r="J83" i="1"/>
  <c r="I83" i="1" s="1"/>
  <c r="J82" i="1"/>
  <c r="L82" i="1" s="1"/>
  <c r="J81" i="1"/>
  <c r="L81" i="1" s="1"/>
  <c r="J80" i="1"/>
  <c r="K80" i="1" s="1"/>
  <c r="I80" i="1" s="1"/>
  <c r="J79" i="1"/>
  <c r="L79" i="1" s="1"/>
  <c r="J78" i="1"/>
  <c r="J77" i="1"/>
  <c r="J76" i="1"/>
  <c r="L76" i="1" s="1"/>
  <c r="J75" i="1"/>
  <c r="L75" i="1" s="1"/>
  <c r="J74" i="1"/>
  <c r="K74" i="1" s="1"/>
  <c r="J73" i="1"/>
  <c r="K73" i="1" s="1"/>
  <c r="J72" i="1"/>
  <c r="J71" i="1"/>
  <c r="L71" i="1" s="1"/>
  <c r="J70" i="1"/>
  <c r="L70" i="1" s="1"/>
  <c r="J69" i="1"/>
  <c r="I69" i="1" s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L30" i="1" s="1"/>
  <c r="J29" i="1"/>
  <c r="K29" i="1" s="1"/>
  <c r="I29" i="1" s="1"/>
  <c r="J28" i="1"/>
  <c r="K28" i="1" s="1"/>
  <c r="J27" i="1"/>
  <c r="K27" i="1" s="1"/>
  <c r="J26" i="1"/>
  <c r="J25" i="1"/>
  <c r="J24" i="1"/>
  <c r="J23" i="1"/>
  <c r="K23" i="1" s="1"/>
  <c r="J22" i="1"/>
  <c r="J21" i="1"/>
  <c r="J20" i="1"/>
  <c r="J19" i="1"/>
  <c r="J18" i="1"/>
  <c r="J17" i="1"/>
  <c r="J16" i="1"/>
  <c r="J15" i="1"/>
  <c r="K15" i="1" s="1"/>
  <c r="J14" i="1"/>
  <c r="L14" i="1" s="1"/>
  <c r="J13" i="1"/>
  <c r="K13" i="1" s="1"/>
  <c r="J12" i="1"/>
  <c r="K12" i="1" s="1"/>
  <c r="J11" i="1"/>
  <c r="K11" i="1" s="1"/>
  <c r="L10" i="1"/>
  <c r="K10" i="1"/>
  <c r="I10" i="1" s="1"/>
  <c r="K100" i="1" l="1"/>
  <c r="I100" i="1" s="1"/>
  <c r="K138" i="1"/>
  <c r="I138" i="1" s="1"/>
  <c r="K92" i="1"/>
  <c r="I92" i="1" s="1"/>
  <c r="K87" i="1"/>
  <c r="I87" i="1" s="1"/>
  <c r="L116" i="1"/>
  <c r="K71" i="1"/>
  <c r="I71" i="1" s="1"/>
  <c r="L197" i="1"/>
  <c r="L113" i="1"/>
  <c r="K189" i="1"/>
  <c r="I189" i="1" s="1"/>
  <c r="K86" i="1"/>
  <c r="I86" i="1" s="1"/>
  <c r="L93" i="1"/>
  <c r="I139" i="1"/>
  <c r="L147" i="1"/>
  <c r="L164" i="1"/>
  <c r="L205" i="1"/>
  <c r="K76" i="1"/>
  <c r="I76" i="1" s="1"/>
  <c r="K81" i="1"/>
  <c r="I81" i="1" s="1"/>
  <c r="I159" i="1"/>
  <c r="I90" i="1"/>
  <c r="K104" i="1"/>
  <c r="I104" i="1" s="1"/>
  <c r="I154" i="1"/>
  <c r="L195" i="1"/>
  <c r="L200" i="1"/>
  <c r="L157" i="1"/>
  <c r="K137" i="1"/>
  <c r="I137" i="1" s="1"/>
  <c r="L167" i="1"/>
  <c r="L27" i="1"/>
  <c r="I141" i="1"/>
  <c r="I168" i="1"/>
  <c r="L28" i="1"/>
  <c r="K70" i="1"/>
  <c r="I70" i="1" s="1"/>
  <c r="K79" i="1"/>
  <c r="I79" i="1" s="1"/>
  <c r="L80" i="1"/>
  <c r="L85" i="1"/>
  <c r="L94" i="1"/>
  <c r="K96" i="1"/>
  <c r="I96" i="1" s="1"/>
  <c r="L161" i="1"/>
  <c r="K186" i="1"/>
  <c r="I186" i="1" s="1"/>
  <c r="I192" i="1"/>
  <c r="L98" i="1"/>
  <c r="L203" i="1"/>
  <c r="I12" i="1"/>
  <c r="I11" i="1"/>
  <c r="I13" i="1"/>
  <c r="L84" i="1"/>
  <c r="K89" i="1"/>
  <c r="I89" i="1" s="1"/>
  <c r="I102" i="1"/>
  <c r="I109" i="1"/>
  <c r="I152" i="1"/>
  <c r="I183" i="1"/>
  <c r="I107" i="1"/>
  <c r="I202" i="1"/>
  <c r="L11" i="1"/>
  <c r="L12" i="1"/>
  <c r="L13" i="1"/>
  <c r="I28" i="1"/>
  <c r="L29" i="1"/>
  <c r="K66" i="1"/>
  <c r="I66" i="1" s="1"/>
  <c r="K67" i="1"/>
  <c r="I67" i="1" s="1"/>
  <c r="L73" i="1"/>
  <c r="K75" i="1"/>
  <c r="I75" i="1" s="1"/>
  <c r="K82" i="1"/>
  <c r="I82" i="1" s="1"/>
  <c r="L83" i="1"/>
  <c r="L102" i="1"/>
  <c r="L121" i="1"/>
  <c r="L125" i="1"/>
  <c r="L127" i="1"/>
  <c r="L129" i="1"/>
  <c r="L131" i="1"/>
  <c r="L133" i="1"/>
  <c r="L172" i="1"/>
  <c r="L174" i="1"/>
  <c r="L176" i="1"/>
  <c r="L179" i="1"/>
  <c r="L202" i="1"/>
  <c r="I27" i="1"/>
  <c r="I30" i="1"/>
  <c r="L66" i="1"/>
  <c r="L67" i="1"/>
  <c r="I14" i="1"/>
  <c r="L33" i="1"/>
  <c r="K33" i="1"/>
  <c r="I33" i="1" s="1"/>
  <c r="L37" i="1"/>
  <c r="K37" i="1"/>
  <c r="I37" i="1" s="1"/>
  <c r="L39" i="1"/>
  <c r="K39" i="1"/>
  <c r="I39" i="1" s="1"/>
  <c r="L43" i="1"/>
  <c r="K43" i="1"/>
  <c r="I43" i="1" s="1"/>
  <c r="L47" i="1"/>
  <c r="K47" i="1"/>
  <c r="I47" i="1" s="1"/>
  <c r="L49" i="1"/>
  <c r="K49" i="1"/>
  <c r="I49" i="1" s="1"/>
  <c r="L53" i="1"/>
  <c r="K53" i="1"/>
  <c r="I53" i="1" s="1"/>
  <c r="L57" i="1"/>
  <c r="K57" i="1"/>
  <c r="I57" i="1" s="1"/>
  <c r="L61" i="1"/>
  <c r="K61" i="1"/>
  <c r="I61" i="1" s="1"/>
  <c r="L65" i="1"/>
  <c r="K65" i="1"/>
  <c r="I65" i="1" s="1"/>
  <c r="L16" i="1"/>
  <c r="L18" i="1"/>
  <c r="L20" i="1"/>
  <c r="L22" i="1"/>
  <c r="L24" i="1"/>
  <c r="L26" i="1"/>
  <c r="L68" i="1"/>
  <c r="K68" i="1"/>
  <c r="I68" i="1" s="1"/>
  <c r="L69" i="1"/>
  <c r="L78" i="1"/>
  <c r="I106" i="1"/>
  <c r="L106" i="1"/>
  <c r="L108" i="1"/>
  <c r="I108" i="1"/>
  <c r="I136" i="1"/>
  <c r="L136" i="1"/>
  <c r="L140" i="1"/>
  <c r="I140" i="1"/>
  <c r="I148" i="1"/>
  <c r="L148" i="1"/>
  <c r="L150" i="1"/>
  <c r="I150" i="1"/>
  <c r="I153" i="1"/>
  <c r="L153" i="1"/>
  <c r="L158" i="1"/>
  <c r="I158" i="1"/>
  <c r="K169" i="1"/>
  <c r="I169" i="1" s="1"/>
  <c r="L169" i="1"/>
  <c r="I15" i="1"/>
  <c r="L15" i="1"/>
  <c r="L17" i="1"/>
  <c r="L19" i="1"/>
  <c r="L21" i="1"/>
  <c r="I23" i="1"/>
  <c r="L23" i="1"/>
  <c r="L25" i="1"/>
  <c r="K72" i="1"/>
  <c r="I72" i="1" s="1"/>
  <c r="J206" i="1"/>
  <c r="K17" i="1"/>
  <c r="I17" i="1" s="1"/>
  <c r="K19" i="1"/>
  <c r="I19" i="1" s="1"/>
  <c r="K21" i="1"/>
  <c r="I21" i="1" s="1"/>
  <c r="K25" i="1"/>
  <c r="I25" i="1" s="1"/>
  <c r="L31" i="1"/>
  <c r="K31" i="1"/>
  <c r="I31" i="1" s="1"/>
  <c r="L35" i="1"/>
  <c r="K35" i="1"/>
  <c r="I35" i="1" s="1"/>
  <c r="L41" i="1"/>
  <c r="K41" i="1"/>
  <c r="I41" i="1" s="1"/>
  <c r="L45" i="1"/>
  <c r="K45" i="1"/>
  <c r="I45" i="1" s="1"/>
  <c r="L51" i="1"/>
  <c r="K51" i="1"/>
  <c r="I51" i="1" s="1"/>
  <c r="L55" i="1"/>
  <c r="K55" i="1"/>
  <c r="I55" i="1" s="1"/>
  <c r="L59" i="1"/>
  <c r="K59" i="1"/>
  <c r="I59" i="1" s="1"/>
  <c r="L63" i="1"/>
  <c r="K63" i="1"/>
  <c r="I63" i="1" s="1"/>
  <c r="L72" i="1"/>
  <c r="L74" i="1"/>
  <c r="I74" i="1"/>
  <c r="L77" i="1"/>
  <c r="K77" i="1"/>
  <c r="I77" i="1" s="1"/>
  <c r="L88" i="1"/>
  <c r="K88" i="1"/>
  <c r="I88" i="1" s="1"/>
  <c r="K95" i="1"/>
  <c r="I95" i="1" s="1"/>
  <c r="L95" i="1"/>
  <c r="K99" i="1"/>
  <c r="I99" i="1" s="1"/>
  <c r="K101" i="1"/>
  <c r="I101" i="1" s="1"/>
  <c r="L101" i="1"/>
  <c r="L171" i="1"/>
  <c r="I171" i="1"/>
  <c r="I173" i="1"/>
  <c r="L173" i="1"/>
  <c r="L175" i="1"/>
  <c r="I175" i="1"/>
  <c r="I177" i="1"/>
  <c r="L177" i="1"/>
  <c r="K180" i="1"/>
  <c r="I180" i="1" s="1"/>
  <c r="L180" i="1"/>
  <c r="K190" i="1"/>
  <c r="I190" i="1" s="1"/>
  <c r="L196" i="1"/>
  <c r="I196" i="1"/>
  <c r="I156" i="1"/>
  <c r="L156" i="1"/>
  <c r="L114" i="1"/>
  <c r="I114" i="1"/>
  <c r="I204" i="1"/>
  <c r="L204" i="1"/>
  <c r="L105" i="1"/>
  <c r="I105" i="1"/>
  <c r="I155" i="1"/>
  <c r="L155" i="1"/>
  <c r="K16" i="1"/>
  <c r="I16" i="1" s="1"/>
  <c r="K18" i="1"/>
  <c r="I18" i="1" s="1"/>
  <c r="K20" i="1"/>
  <c r="I20" i="1" s="1"/>
  <c r="K22" i="1"/>
  <c r="I22" i="1" s="1"/>
  <c r="K24" i="1"/>
  <c r="I24" i="1" s="1"/>
  <c r="K26" i="1"/>
  <c r="I26" i="1" s="1"/>
  <c r="L32" i="1"/>
  <c r="K32" i="1"/>
  <c r="I32" i="1" s="1"/>
  <c r="L34" i="1"/>
  <c r="K34" i="1"/>
  <c r="I34" i="1" s="1"/>
  <c r="L36" i="1"/>
  <c r="K36" i="1"/>
  <c r="I36" i="1" s="1"/>
  <c r="L38" i="1"/>
  <c r="K38" i="1"/>
  <c r="I38" i="1" s="1"/>
  <c r="L40" i="1"/>
  <c r="K40" i="1"/>
  <c r="I40" i="1" s="1"/>
  <c r="L42" i="1"/>
  <c r="K42" i="1"/>
  <c r="I42" i="1" s="1"/>
  <c r="L44" i="1"/>
  <c r="K44" i="1"/>
  <c r="I44" i="1" s="1"/>
  <c r="L46" i="1"/>
  <c r="K46" i="1"/>
  <c r="I46" i="1" s="1"/>
  <c r="L48" i="1"/>
  <c r="K48" i="1"/>
  <c r="I48" i="1" s="1"/>
  <c r="L50" i="1"/>
  <c r="K50" i="1"/>
  <c r="I50" i="1" s="1"/>
  <c r="L52" i="1"/>
  <c r="K52" i="1"/>
  <c r="I52" i="1" s="1"/>
  <c r="L54" i="1"/>
  <c r="K54" i="1"/>
  <c r="I54" i="1" s="1"/>
  <c r="L56" i="1"/>
  <c r="K56" i="1"/>
  <c r="I56" i="1" s="1"/>
  <c r="L58" i="1"/>
  <c r="K58" i="1"/>
  <c r="I58" i="1" s="1"/>
  <c r="L60" i="1"/>
  <c r="K60" i="1"/>
  <c r="I60" i="1" s="1"/>
  <c r="L62" i="1"/>
  <c r="K62" i="1"/>
  <c r="I62" i="1" s="1"/>
  <c r="L64" i="1"/>
  <c r="K64" i="1"/>
  <c r="I64" i="1" s="1"/>
  <c r="K78" i="1"/>
  <c r="I78" i="1" s="1"/>
  <c r="K91" i="1"/>
  <c r="I91" i="1" s="1"/>
  <c r="L163" i="1"/>
  <c r="I163" i="1"/>
  <c r="I165" i="1"/>
  <c r="L165" i="1"/>
  <c r="I73" i="1"/>
  <c r="K103" i="1"/>
  <c r="I103" i="1" s="1"/>
  <c r="I115" i="1"/>
  <c r="L115" i="1"/>
  <c r="L117" i="1"/>
  <c r="I117" i="1"/>
  <c r="I191" i="1"/>
  <c r="L191" i="1"/>
  <c r="L193" i="1"/>
  <c r="I193" i="1"/>
  <c r="L199" i="1"/>
  <c r="I199" i="1"/>
  <c r="K201" i="1"/>
  <c r="I201" i="1" s="1"/>
  <c r="I93" i="1"/>
  <c r="L122" i="1"/>
  <c r="I122" i="1"/>
  <c r="I124" i="1"/>
  <c r="L124" i="1"/>
  <c r="L126" i="1"/>
  <c r="I126" i="1"/>
  <c r="I128" i="1"/>
  <c r="L128" i="1"/>
  <c r="L130" i="1"/>
  <c r="I130" i="1"/>
  <c r="I132" i="1"/>
  <c r="L132" i="1"/>
  <c r="K170" i="1"/>
  <c r="I170" i="1" s="1"/>
  <c r="L182" i="1"/>
  <c r="I182" i="1"/>
  <c r="I120" i="1"/>
  <c r="L120" i="1"/>
  <c r="K206" i="1" l="1"/>
</calcChain>
</file>

<file path=xl/sharedStrings.xml><?xml version="1.0" encoding="utf-8"?>
<sst xmlns="http://schemas.openxmlformats.org/spreadsheetml/2006/main" count="675" uniqueCount="525">
  <si>
    <t>COMITE EJECUTOR DE INFRAESTRUCTURAS DE ZONAS TURISTICAS CEIZTUR</t>
  </si>
  <si>
    <t>INFORME PAGO A PROVEEDORES</t>
  </si>
  <si>
    <t>ITEM</t>
  </si>
  <si>
    <t>PROVEEDOR</t>
  </si>
  <si>
    <t>CONCEPTO</t>
  </si>
  <si>
    <t>FACTURA No.(NCF)</t>
  </si>
  <si>
    <t>FECHA FACTURA</t>
  </si>
  <si>
    <t>MONTO FACTURADO</t>
  </si>
  <si>
    <t xml:space="preserve">FECHA FIN FACTURA </t>
  </si>
  <si>
    <t>MONTO PAGADO A LA FECHA</t>
  </si>
  <si>
    <t>MONTO PENDIENTE</t>
  </si>
  <si>
    <t>ESTADO (COMPLETO, PENDIENTE Y ATRASADO)</t>
  </si>
  <si>
    <t>DOC. PAGO</t>
  </si>
  <si>
    <t>FECHA LIB</t>
  </si>
  <si>
    <t>SANTO DOMINGO MOTORS COMPANY SA</t>
  </si>
  <si>
    <t>LUCEMAS SUPPLY SRL</t>
  </si>
  <si>
    <t>Grupo Viamar, S.A.</t>
  </si>
  <si>
    <t>Instituto de Formacion Turistica del Caribe</t>
  </si>
  <si>
    <t>B1500000066</t>
  </si>
  <si>
    <t>B1500000322</t>
  </si>
  <si>
    <t>Laboratorios Orbis, SA</t>
  </si>
  <si>
    <t>Compañía Dominicana de Felefonos, S.A.</t>
  </si>
  <si>
    <t>T.M.A, Topografia - Ingenieria- Arquitectura, SRL</t>
  </si>
  <si>
    <t>Simbel,SRL</t>
  </si>
  <si>
    <t>B1500000534</t>
  </si>
  <si>
    <t>B1500000109</t>
  </si>
  <si>
    <t>B1500000154</t>
  </si>
  <si>
    <t>Ramirez &amp; Mojica Envoy Pack Courier Express, SRL</t>
  </si>
  <si>
    <t>Cros Publicidad, SRL</t>
  </si>
  <si>
    <t>Factura No. 4170, Servicios de agua fina botellon 5gls.</t>
  </si>
  <si>
    <t>B1500004170</t>
  </si>
  <si>
    <t>Pago factura No. 5529, Servicio de manrtenimineto correspondiente a  la flotilla vehicular del CEIZTUR y POLITUR.</t>
  </si>
  <si>
    <t>E450000005529</t>
  </si>
  <si>
    <t>Factura No. 5566 Servicio de manrtenimineto correspondiente a  la flotilla vehicular del CEIZTUR y POLITUR.</t>
  </si>
  <si>
    <t>E450000005566</t>
  </si>
  <si>
    <t>Factura No. 5587  Servicio de manrtenimineto correspondiente a  la flotilla vehicular del CEIZTUR y POLITUR.</t>
  </si>
  <si>
    <t>E450000005587</t>
  </si>
  <si>
    <t>Altice Dominicana, SA.</t>
  </si>
  <si>
    <t>CENTRO DE EXPORTACION E INVERSIONES DE LA REPUBLICA DOMINICANA</t>
  </si>
  <si>
    <t>Pago Factura No. 0076. Cesión de derecho Contrato 32-2021 por los gastos de mantenimiento del edificio del CEI-RD espacio concedido al CEIZTUR, correspondiente al mes de mayo 2025.</t>
  </si>
  <si>
    <t>B1500000076</t>
  </si>
  <si>
    <t>Factura No. 2739  Servicio de mantenimiento correspondiente a  la flotilla vehicular del CEIZTUR y POLITUR.</t>
  </si>
  <si>
    <t>E450000002739</t>
  </si>
  <si>
    <t>Factura No. 2741  Servicio de mantenimiento  correspondiente a  la flotilla vehicular del CEIZTUR y POLITUR.</t>
  </si>
  <si>
    <t>E450000002741</t>
  </si>
  <si>
    <t>Factura No. 2744  Servicio de mantenimiento correspondiente a  la flotilla vehicular del CEIZTUR y POLITUR.</t>
  </si>
  <si>
    <t>E450000002744</t>
  </si>
  <si>
    <t>Factura No. 2745  Servicio de mantenimiento correspondiente a  la flotilla vehicular del CEIZTUR y POLITUR.</t>
  </si>
  <si>
    <t>E450000002745</t>
  </si>
  <si>
    <t>Factura No. 2750  Servicio de mantenimiento  correspondiente a  la flotilla vehicular del CEIZTUR y POLITUR.</t>
  </si>
  <si>
    <t>E450000002750</t>
  </si>
  <si>
    <t>Factura No. 2751  Servicio de mantenimiento  correspondiente a  la flotilla vehicular del CEIZTUR y POLITUR.</t>
  </si>
  <si>
    <t>E450000002751</t>
  </si>
  <si>
    <t>Factura No. 2752  Servicio de mantenimiento  correspondiente a  la flotilla vehicular del CEIZTUR y POLITUR.</t>
  </si>
  <si>
    <t>E450000002752</t>
  </si>
  <si>
    <t>Factura No. 2753  Servicio de mantenimiento  correspondiente a  la flotilla vehicular del CEIZTUR y POLITUR.</t>
  </si>
  <si>
    <t>E450000002753</t>
  </si>
  <si>
    <t>Factura No. 2754  Servicio de mantenimiento  correspondiente a  la flotilla vehicular del CEIZTUR y POLITUR.</t>
  </si>
  <si>
    <t>E450000002754</t>
  </si>
  <si>
    <t>Factura No. 2755  Servicio de mantenimiento  correspondiente a  la flotilla vehicular del CEIZTUR y POLITUR.</t>
  </si>
  <si>
    <t>E450000002755</t>
  </si>
  <si>
    <t>Pago factura No. 5575, Servicio de manrtenimineto correspondiente a  la flotilla vehicular del CEIZTUR y POLITUR.</t>
  </si>
  <si>
    <t>E450000005575</t>
  </si>
  <si>
    <t>Pago factura No. 5586, Servicio de manrtenimineto correspondiente a  la flotilla vehicular del CEIZTUR y POLITUR.</t>
  </si>
  <si>
    <t>E450000005586</t>
  </si>
  <si>
    <t>Factura No. 2767  Servicio de mantenimiento correspondiente a  la flotilla vehicular del CEIZTUR y POLITUR.</t>
  </si>
  <si>
    <t>E450000002767</t>
  </si>
  <si>
    <t>Factura No. 2768  Servicio de mantenimiento  correspondiente a  la flotilla vehicular del CEIZTUR y POLITUR.</t>
  </si>
  <si>
    <t>E450000002768</t>
  </si>
  <si>
    <t>Factura No. 2769  Servicio de mantenimiento  correspondiente a  la flotilla vehicular del CEIZTUR y POLITUR.</t>
  </si>
  <si>
    <t>E450000002769</t>
  </si>
  <si>
    <t>Factura No. 2787 Servicio de mantenimiento  correspondiente a  la flotilla vehicular del CEIZTUR y POLITUR.</t>
  </si>
  <si>
    <t>E450000002787</t>
  </si>
  <si>
    <t>Factura No. 2788  Servicio de mantenimiento  correspondiente a  la flotilla vehicular del CEIZTUR y POLITUR.</t>
  </si>
  <si>
    <t>E450000002788</t>
  </si>
  <si>
    <t>Factura No. 2789  Servicio de manrtenimineto correspondiente a  la flotilla vehicular del CEIZTUR y POLITUR.</t>
  </si>
  <si>
    <t>E450000002789</t>
  </si>
  <si>
    <t>Factura No. 2790  Servicio de mantenimiento correspondiente a  la flotilla vehicular del CEIZTUR y POLITUR.</t>
  </si>
  <si>
    <t>E450000002790</t>
  </si>
  <si>
    <t>Factura No. 2791  Servicio de mantenimiento  correspondiente a  la flotilla vehicular del CEIZTUR y POLITUR.</t>
  </si>
  <si>
    <t>E450000002791</t>
  </si>
  <si>
    <t>Factura No. 2792 Servicio de mantenimiento  correspondiente a  la flotilla vehicular del CEIZTUR y POLITUR.</t>
  </si>
  <si>
    <t>E450000002792</t>
  </si>
  <si>
    <t>Santo  Domingo  Motors Company  SA</t>
  </si>
  <si>
    <t>Factura No. 2793  Servicio de manrtenimineto correspondiente a  la flotilla vehicular del CEIZTUR y POLITUR.</t>
  </si>
  <si>
    <t>E450000002793</t>
  </si>
  <si>
    <t>Factura No. 2794  Servicio de mantenimiento  correspondiente a  la flotilla vehicular del CEIZTUR y POLITUR.</t>
  </si>
  <si>
    <t>E450000002794</t>
  </si>
  <si>
    <t>Factura No. 2795 Servicio de mantenimiento  correspondiente a  la flotilla vehicular del CEIZTUR y POLITUR.</t>
  </si>
  <si>
    <t>E450000002795</t>
  </si>
  <si>
    <t>Factura No. 2796 Servicio de mantenimiento  correspondiente a  la flotilla vehicular del CEIZTUR y POLITUR.</t>
  </si>
  <si>
    <t>E450000002796</t>
  </si>
  <si>
    <t>Factura No. 2797 Servicio de mantenimiento  correspondiente a  la flotilla vehicular del CEIZTUR y POLITUR.</t>
  </si>
  <si>
    <t>E450000002797</t>
  </si>
  <si>
    <t>Factura No. 2798 Servicio de mantenimiento  correspondiente a  la flotilla vehicular del CEIZTUR y POLITUR.</t>
  </si>
  <si>
    <t>E450000002798</t>
  </si>
  <si>
    <t>Factura No. 2799  Servicio de mantenimiento  correspondiente a  la flotilla vehicular del CEIZTUR y POLITUR.</t>
  </si>
  <si>
    <t>E450000002799</t>
  </si>
  <si>
    <t>Factura No. 2800 Servicio de mantenimiento  correspondiente a  la flotilla vehicular del CEIZTUR y POLITUR.</t>
  </si>
  <si>
    <t>E450000002800</t>
  </si>
  <si>
    <t>Factura No. 2801  Servicio de mantenimiento  correspondiente a  la flotilla vehicular del CEIZTUR y POLITUR.</t>
  </si>
  <si>
    <t>E450000002801</t>
  </si>
  <si>
    <t>Factura No. 2802  Servicio de mantenimiento  correspondiente a  la flotilla vehicular del CEIZTUR y POLITUR.</t>
  </si>
  <si>
    <t>E450000002802</t>
  </si>
  <si>
    <t>Factura No. 2803  Servicio de mantenimiento  correspondiente a  la flotilla vehicular del CEIZTUR y POLITUR.</t>
  </si>
  <si>
    <t>E450000002803</t>
  </si>
  <si>
    <t>Factura No. 2804  Servicio de mantenimiento  correspondiente a  la flotilla vehicular del CEIZTUR y POLITUR.</t>
  </si>
  <si>
    <t>E450000002804</t>
  </si>
  <si>
    <t>Factura No. 2805  Servicio de mantenimiento  correspondiente a  la flotilla vehicular del CEIZTUR y POLITUR.</t>
  </si>
  <si>
    <t>E450000002805</t>
  </si>
  <si>
    <t>Factura No. 2806  Servicio de mantenimiento  correspondiente a  la flotilla vehicular del CEIZTUR y POLITUR.</t>
  </si>
  <si>
    <t>E450000002806</t>
  </si>
  <si>
    <t>Factura No. 2807  Servicio de mantenimiento  correspondiente a  la flotilla vehicular del CEIZTUR y POLITUR.</t>
  </si>
  <si>
    <t>E450000002807</t>
  </si>
  <si>
    <t>Factura No. 2808  Servicio de mantenimiento  correspondiente a  la flotilla vehicular del CEIZTUR y POLITUR.</t>
  </si>
  <si>
    <t>E450000002808</t>
  </si>
  <si>
    <t>Factura No. 2809  Servicio de mantenimiento  correspondiente a  la flotilla vehicular del CEIZTUR y POLITUR.</t>
  </si>
  <si>
    <t>E450000002809</t>
  </si>
  <si>
    <t>Factura No. 2810  Servicio de mantenimiento  correspondiente a  la flotilla vehicular del CEIZTUR y POLITUR.</t>
  </si>
  <si>
    <t>E450000002810</t>
  </si>
  <si>
    <t>Factura No. 2811  Servicio de mantenimiento  correspondiente a  la flotilla vehicular del CEIZTUR y POLITUR.</t>
  </si>
  <si>
    <t>E450000002811</t>
  </si>
  <si>
    <t>Factura No. 2812  Servicio de mantenimiento  correspondiente a  la flotilla vehicular del CEIZTUR y POLITUR.</t>
  </si>
  <si>
    <t>E450000002812</t>
  </si>
  <si>
    <t>Factura No. 2813  Servicio de mantenimiento  correspondiente a  la flotilla vehicular del CEIZTUR y POLITUR.</t>
  </si>
  <si>
    <t>E450000002813</t>
  </si>
  <si>
    <t>Factura No. 2814  Servicio de mantenimiento correspondiente a  la flotilla vehicular del CEIZTUR y POLITUR.</t>
  </si>
  <si>
    <t>E450000002814</t>
  </si>
  <si>
    <t>Factura No. 2815  Servicio de mantenimiento  correspondiente a  la flotilla vehicular del CEIZTUR y POLITUR.</t>
  </si>
  <si>
    <t>E450000002815</t>
  </si>
  <si>
    <t>Factura No. 2816  Servicio de mantenimiento  correspondiente a  la flotilla vehicular del CEIZTUR y POLITUR.</t>
  </si>
  <si>
    <t>E450000002816</t>
  </si>
  <si>
    <t>Factura No. 2817  Servicio de mantenimiento  correspondiente a  la flotilla vehicular del CEIZTUR y POLITUR.</t>
  </si>
  <si>
    <t>E450000002817</t>
  </si>
  <si>
    <t>Factura No. 2818  Servicio de mantenimiento  correspondiente a  la flotilla vehicular del CEIZTUR y POLITUR.</t>
  </si>
  <si>
    <t>E450000002818</t>
  </si>
  <si>
    <t>Factura No. 2819  Servicio de mantenimineto correspondiente a  la flotilla vehicular del CEIZTUR y POLITUR.</t>
  </si>
  <si>
    <t>E450000002819</t>
  </si>
  <si>
    <t>Factura No. 2820  Servicio de mantenimiento  correspondiente a  la flotilla vehicular del CEIZTUR y POLITUR.</t>
  </si>
  <si>
    <t>E450000002820</t>
  </si>
  <si>
    <t>Factura No. 2821  Servicio de mantenimiento  correspondiente a  la flotilla vehicular del CEIZTUR y POLITUR.</t>
  </si>
  <si>
    <t>E450000002821</t>
  </si>
  <si>
    <t>Tamira Group, SRL</t>
  </si>
  <si>
    <t>B1500000021</t>
  </si>
  <si>
    <t>Pago factura No. 5626, Servicio de manrtenimineto correspondiente a  la flotilla vehicular del CEIZTUR y POLITUR.</t>
  </si>
  <si>
    <t>E450000005626</t>
  </si>
  <si>
    <t>Constructora Fixsa, SRL</t>
  </si>
  <si>
    <t>SERD NET, SRL</t>
  </si>
  <si>
    <t>Pago factura No.0550 ,Servicio de Alquiler de Furgón para almacén provisional de los trabajadores de restauración del Monumento Alcázar de Colon, Ciudad Colonial, Distrito Nacional, mes de abril.</t>
  </si>
  <si>
    <t>B1500000550</t>
  </si>
  <si>
    <t>Factura No. 2883  Servicio de manrtenimineto correspondiente a  la flotilla vehicular del CEIZTUR y POLITUR.</t>
  </si>
  <si>
    <t>E450000002883</t>
  </si>
  <si>
    <t>Freddy Bolivar De Jesus Almonte Brito</t>
  </si>
  <si>
    <t>Pago Factura No. 1112.por concepto de Tramites legales de Documentos, según anexos.</t>
  </si>
  <si>
    <t>B1500001112</t>
  </si>
  <si>
    <t>Khalicco Investments, SRL</t>
  </si>
  <si>
    <t>10/06/2025</t>
  </si>
  <si>
    <t>Factura No. 2893  Servicio de manrtenimineto correspondiente a  la flotilla vehicular del CEIZTUR y POLITUR.</t>
  </si>
  <si>
    <t>E450000002893</t>
  </si>
  <si>
    <t>Agrimdata &amp; Servicios, SRL</t>
  </si>
  <si>
    <t>Fcatura No. 0046. Servicio de capacitacion manejo de dron para equipos topograficos.</t>
  </si>
  <si>
    <t>B1500000046</t>
  </si>
  <si>
    <t>Benesta, SRL</t>
  </si>
  <si>
    <t>Pago factura No. 5740, Servicio de manrtenimineto correspondiente a  la flotilla vehicular del CEIZTUR y POLITUR.</t>
  </si>
  <si>
    <t>E450000005740</t>
  </si>
  <si>
    <t>Pago factura No. 5843, Servicio de manrtenimineto correspondiente a  la flotilla vehicular del CEIZTUR y POLITUR.</t>
  </si>
  <si>
    <t>E450000005843</t>
  </si>
  <si>
    <t>Pago factura No. 1003, Servicio de almuerzo empresarial para los colaboradores del CEIZTUR.</t>
  </si>
  <si>
    <t>B1500001003</t>
  </si>
  <si>
    <t>Factura No. 5768 Servicio de manrtenimineto correspondiente a  la flotilla vehicular del CEIZTUR y POLITUR.</t>
  </si>
  <si>
    <t>E450000005768</t>
  </si>
  <si>
    <t>Factura No. 5784, Servicio de manrtenimineto correspondiente a  la flotilla vehicular del CEIZTUR y POLITUR.</t>
  </si>
  <si>
    <t>E450000005784</t>
  </si>
  <si>
    <t>Pago factura No. 5785, Servicio de manrtenimineto correspondiente a  la flotilla vehicular del CEIZTUR y POLITUR.</t>
  </si>
  <si>
    <t>E450000005785</t>
  </si>
  <si>
    <t>Soluciones de Tecnologia Guerrero Peña, SRL</t>
  </si>
  <si>
    <t>Adquisicion de Switch Fortinet para uso de la institucion.</t>
  </si>
  <si>
    <t>B1500000020</t>
  </si>
  <si>
    <t>12/31/2025</t>
  </si>
  <si>
    <t>Pago factura No. 1007, Servicio de almuerzo empresarial para los colaboradores del CEIZTUR.</t>
  </si>
  <si>
    <t>B1500001007</t>
  </si>
  <si>
    <t>Factura No. 2927  Servicio de manrtenimineto correspondiente a  la flotilla vehicular del CEIZTUR y POLITUR.</t>
  </si>
  <si>
    <t>E450000002927</t>
  </si>
  <si>
    <t>Factura No. 2930  Servicio de manrtenimineto correspondiente a  la flotilla vehicular del CEIZTUR y POLITUR.</t>
  </si>
  <si>
    <t>E450000002930</t>
  </si>
  <si>
    <t>CONSTRUCTORA KUKY SILVERIO INDUSTRIAL, SRL</t>
  </si>
  <si>
    <t>B1500000019</t>
  </si>
  <si>
    <t>Consorcio PPNorte</t>
  </si>
  <si>
    <t>Grupo Marfa, SRL</t>
  </si>
  <si>
    <t>Mytrak Technology, SRL</t>
  </si>
  <si>
    <t>Dumas Pharmaceuticas, SRL</t>
  </si>
  <si>
    <t>Adquisicion de medicamentos para ser utilizados en la insitucion.</t>
  </si>
  <si>
    <t>B1500001173</t>
  </si>
  <si>
    <t xml:space="preserve">	Almacenes Casa Vito, SRL</t>
  </si>
  <si>
    <t>Factura No. 0110. Servicio de mantenimiento general  barredoras de playas.</t>
  </si>
  <si>
    <t>B1500000110</t>
  </si>
  <si>
    <t xml:space="preserve">	Luminario  M&amp;M SRL</t>
  </si>
  <si>
    <t xml:space="preserve">Factura No. 0154. Suministro e instalacion de laminado no metalizado oscuro en el vehiculo Nissan Navarra. </t>
  </si>
  <si>
    <t>Pago factura No. 1240. Adquisición de Yoyos, Porta Carnet y Lanyard para uso del Departamento de RR-HH, destinado a MiPymes, segun anexos.</t>
  </si>
  <si>
    <t>B1500001240</t>
  </si>
  <si>
    <t>1837</t>
  </si>
  <si>
    <t>Factura No. 1240. Adquision de cordonones, porta carnet y yoyos para uso de la institucion.</t>
  </si>
  <si>
    <t>B15020001240</t>
  </si>
  <si>
    <t>Servicios Verdes Especializados, SRL</t>
  </si>
  <si>
    <t>Pago Fact. No. 0005. Suministro y colocación de palmas para proyecto en Santa Barbara de Samaná, dirigido a Mipymes, según anexos.</t>
  </si>
  <si>
    <t>E450000000005</t>
  </si>
  <si>
    <t>Universal Service Corpocast, SRL</t>
  </si>
  <si>
    <t>Factura No. 0074, Adquisicion de neumaticos para  uso de los vehiculos de la institucion.</t>
  </si>
  <si>
    <t>B1500000074</t>
  </si>
  <si>
    <t xml:space="preserve">Exyco, SRL </t>
  </si>
  <si>
    <t>Pago factura No. 0143. Adquisicon de paraguas base de marmol para el Malecon de Sanaba.</t>
  </si>
  <si>
    <t>B1500000143</t>
  </si>
  <si>
    <t>Romiva, SRL</t>
  </si>
  <si>
    <t>Factura No. 0191. Adquisicion de materiales de oficina para ser utilizados en la institucion.</t>
  </si>
  <si>
    <t>B1500000191</t>
  </si>
  <si>
    <t>3112/2025</t>
  </si>
  <si>
    <t>Constructora Tradeco, SRL</t>
  </si>
  <si>
    <t>Progescon, SRL</t>
  </si>
  <si>
    <t xml:space="preserve">Factura No. 0263, Servicio de limpieza de alcantarillas en la Av. La Marina. </t>
  </si>
  <si>
    <t>B1500000263</t>
  </si>
  <si>
    <t xml:space="preserve">	Comercial  Daniel  Luciano Paredes SRL</t>
  </si>
  <si>
    <t>Factura No. 3495  Servicio de manrtenimineto correspondiente a  la flotilla vehicular del CEIZTUR.</t>
  </si>
  <si>
    <t>B1500003495</t>
  </si>
  <si>
    <t>25/06/2025</t>
  </si>
  <si>
    <t>Factura No. 3496  Servicio de mantenimiento  correspondiente a  la flotilla vehicular del CEIZTUR.</t>
  </si>
  <si>
    <t>B1500003496</t>
  </si>
  <si>
    <t>Comercial Daniel Luciano Paredes, SRL</t>
  </si>
  <si>
    <t>Pago factura No. 3497. Contratación de los Servicios de Mantenimientos preventivos y correctivos en Taller de los Vehículos de la Institución, Dirigido a MIPYMES, según anexos.</t>
  </si>
  <si>
    <t>B1500003497</t>
  </si>
  <si>
    <t>Factura No. 3498  Servicio de mantenimiento  correspondiente a  la flotilla vehicular del CEIZTUR.</t>
  </si>
  <si>
    <t>B1500003498</t>
  </si>
  <si>
    <t>Factura No. 3499  Servicio de mantenimiento correspondiente a  la flotilla vehicular del CEIZTUR.</t>
  </si>
  <si>
    <t>B1500003499</t>
  </si>
  <si>
    <t>MARIO JOSE HURTADO IMBERT</t>
  </si>
  <si>
    <t>Clickteck SRL</t>
  </si>
  <si>
    <t>Factura No. 0060. Adquisicion de monitor Dell para uso de  los colaboradores del CEIZTUR.</t>
  </si>
  <si>
    <t>E4500000060</t>
  </si>
  <si>
    <t>Codom, SRL</t>
  </si>
  <si>
    <t>Pago factura No. 0224, Adquisicion de fardos de agua para uso de la institucion.</t>
  </si>
  <si>
    <t>B1500000224</t>
  </si>
  <si>
    <t>Pago factura No. 1010, Servicio de almuerzo empresarial para los colaboradores del CEIZTUR.</t>
  </si>
  <si>
    <t>B1500001010</t>
  </si>
  <si>
    <t>Consorcio Kairox Kepher</t>
  </si>
  <si>
    <t>Pago Fact. No. 0011, Cub No.6 Proy. No. 396 Contrato No. 08-2023; Reconstrucción de Calles en el Casco Urbano, Distrito Municipal Bayahíbe, Provincia La Altagracia, Relanzamiento.</t>
  </si>
  <si>
    <t>B1500000011</t>
  </si>
  <si>
    <t>B1500000018</t>
  </si>
  <si>
    <t>Alconci Ingeniería, SRL</t>
  </si>
  <si>
    <t>Pago Fact. No.0020 , Cub. No.13, Proy. No. 400 contrato No.21-2023; Construcción de Estacionamiento Vehicular para Visitantes de la Playa Bayahíbe, Provincia La Altagracia.</t>
  </si>
  <si>
    <t>Constructora  Sol BKJ SRL</t>
  </si>
  <si>
    <t>Factura No. 1116. Estudio geotecnico Playa Tec.</t>
  </si>
  <si>
    <t>B1500000116</t>
  </si>
  <si>
    <t>Factura No. 1117. Estudio geotecnico Playa Tec.</t>
  </si>
  <si>
    <t>B1500000117</t>
  </si>
  <si>
    <t>B1500000139</t>
  </si>
  <si>
    <t>HUMANO SEGUROS S A</t>
  </si>
  <si>
    <t>Pago factura No. 4638, Correspondiente al mes de junio 2025, del Seguro Medico de Salud a los empleados del CEIZTUR, según anexos.</t>
  </si>
  <si>
    <t>E45000004438</t>
  </si>
  <si>
    <t>Pago factura No. 0224, Servicios de Contratación de Estudios Médicos de preempleo para el CEIZTUR, según anexos.</t>
  </si>
  <si>
    <t>Pago Factura No. 0264, Servicio de monitoreo de GPS de la flotilla vehicular del CEIZTUR, correspondiente al mes de mayo del 2025, según anexos.</t>
  </si>
  <si>
    <t>B1500000264</t>
  </si>
  <si>
    <t>Pago Factura No. 1116, por concepto de Tramites Legales de Documentos, según anexos.</t>
  </si>
  <si>
    <t>B1500001116</t>
  </si>
  <si>
    <t>1832</t>
  </si>
  <si>
    <t>Factura No. 3016  Servicio de mantenimiento  correspondiente a  la flotilla vehicular del CEIZTUR y POLITUR.</t>
  </si>
  <si>
    <t>E450000003016</t>
  </si>
  <si>
    <t>Dita Services, SRL</t>
  </si>
  <si>
    <t>Pago factura No. 0579. Servicios de desinfeccion en las oficinas de la institucion.</t>
  </si>
  <si>
    <t>B1500000579</t>
  </si>
  <si>
    <t xml:space="preserve"> Via Smart Auto Paint, SRL</t>
  </si>
  <si>
    <t xml:space="preserve">Factura No. 0085, Pago de deducible. </t>
  </si>
  <si>
    <t>B1500000085</t>
  </si>
  <si>
    <t>MAXIMILIANO ENCARNACION MEJIA</t>
  </si>
  <si>
    <t>Pago factura No. 0071. Adquisición de materiales de Oficina para uso de la institución, según anexos.</t>
  </si>
  <si>
    <t>B1500000071</t>
  </si>
  <si>
    <t>Pago Fact. No. 0080, Cub. No. 4 Proy. No.423 Contrato No. 30-2024; Reparación del Malecón Santo Domingo Este, Provincia Santo Domingo.</t>
  </si>
  <si>
    <t>B1500000080</t>
  </si>
  <si>
    <t>TECHBOX, EIRL</t>
  </si>
  <si>
    <t>Pago factura No. 0139. Equipamiento de enseres eléctricos de módulos del Malecón de Samaná, Provincia Samaná (siete neveras medianas), según anexos.</t>
  </si>
  <si>
    <t>Factura No. 3066  Servicio de mantenimiento  correspondiente a  la flotilla vehicular del CEIZTUR y POLITUR.</t>
  </si>
  <si>
    <t>E450000003066</t>
  </si>
  <si>
    <t>Factura No. 3071  Servicio de mantenimiento  correspondiente a  la flotilla vehicular del CEIZTUR y POLITUR.</t>
  </si>
  <si>
    <t>E450000003071</t>
  </si>
  <si>
    <t>Pago fact. No.0066, Cub. No.15,  Proy. No.374 Contrato No.8-2022; Mejoramiento del Drenaje Pluvial y Obras Complementarias, Malecón Santa Barbara Samaná. Lote 1 Mejoramiento del Drenaje Pluvial del Malecón Santa Barbara, Samaná.</t>
  </si>
  <si>
    <t>Pago Factura No. 0077. Cesión de derecho Contrato 32-2021 por los gastos de mantenimiento del edificio del CEI-RD espacio concedido al CEIZTUR, correspondiente al mes de junio 2025.</t>
  </si>
  <si>
    <t>B1500000077</t>
  </si>
  <si>
    <t>Factura No. 3080  Servicio de mantenimiento  correspondiente a  la flotilla vehicular del CEIZTUR y POLITUR.</t>
  </si>
  <si>
    <t>E450000003080</t>
  </si>
  <si>
    <t>XIOMARA DEL CARMEN MARMOLEJOS ACOSTA</t>
  </si>
  <si>
    <t>Pago Factura No.0093; Por el Alquiler de un inmueble que aloja oficinas de la policía de Turismo POLITUR, correspondiente al mes de junio 2025.</t>
  </si>
  <si>
    <t>B1500000093</t>
  </si>
  <si>
    <t>ELSA MARGARITA DE LA CRUZ MATOS</t>
  </si>
  <si>
    <t>Pago Fact. No. 0105, por concepto de Trámites Legales de Documentos, según anexos.</t>
  </si>
  <si>
    <t>B1500000105</t>
  </si>
  <si>
    <t>MJP Promotion Group, SRL</t>
  </si>
  <si>
    <t>Pago factura No. 0534, Adquisición de Uniformes para uso de las brigadas del Programa Nacional de Limpieza de Playas y Balnearios (PNLPB) , destinado a MiPymes, según anexos.</t>
  </si>
  <si>
    <t>1908</t>
  </si>
  <si>
    <t>Wendy's Muebles, SRL</t>
  </si>
  <si>
    <t>Pago factura No. 0684. Adquisición de Utensilios de Cocina para servicio de Almuerzo de la Institución, destinado a MiPymes, según anexos.</t>
  </si>
  <si>
    <t>B1500000684</t>
  </si>
  <si>
    <t>1839</t>
  </si>
  <si>
    <t>Pago factutra No. 0685. Adquisición de Mobiliario Urbano para el Malecón de Samaná, Provincia Samaná, destinado a MiPymes (sillas exteriores), segun anexos.</t>
  </si>
  <si>
    <t>B1500000685</t>
  </si>
  <si>
    <t>Factura No. 5551, por los servicios de renta mensual de Internet móvil para las cámaras de vídeo vigilancia instaladas en Playa Macao correspondientes al mes de junio  del 2025.</t>
  </si>
  <si>
    <t>E450000015551</t>
  </si>
  <si>
    <t>Bozzetto, SRL</t>
  </si>
  <si>
    <t>Pago factura No. 0018. Contratación de Estudios Geotécnicos (Uvero Alto), segun anexos.</t>
  </si>
  <si>
    <t>1916</t>
  </si>
  <si>
    <t>RONNY MARTINEZ MARTINEZ</t>
  </si>
  <si>
    <t>Pago Factura No 0074, Por concepto de Tramites Legales de Documentos, según anexos.</t>
  </si>
  <si>
    <t>1979</t>
  </si>
  <si>
    <t>17/06/2025</t>
  </si>
  <si>
    <t>Pago Factura No. 1124, por concepto de Tramites Legales de Documentos, según anexos.</t>
  </si>
  <si>
    <t>B1500001124</t>
  </si>
  <si>
    <t>1835</t>
  </si>
  <si>
    <t>Pago factura No. 0046. Adquisición de Antena UHF para receptores GNSS (GPS) usados para los levantamientos topográficos de la institución, destinado a MiPymes, según anexos.</t>
  </si>
  <si>
    <t>E450000000046</t>
  </si>
  <si>
    <t>Factura No. 3114  Servicio de mantenimiento  correspondiente a  la flotilla vehicular del CEIZTUR y POLITUR.</t>
  </si>
  <si>
    <t>E450000003114</t>
  </si>
  <si>
    <t>Factura No. 3121  Servicio de mantenimiento  correspondiente a  la flotilla vehicular del CEIZTUR y POLITUR.</t>
  </si>
  <si>
    <t>E450000003121</t>
  </si>
  <si>
    <t>Consorcio de Tarjetas Dominicanas, S.A</t>
  </si>
  <si>
    <t>Pago Factura No. 0181, correspondiente al Recargo del Pase Rápido de la Flotilla Vehicular del CEIZTUR, según anexos.</t>
  </si>
  <si>
    <t>E4500000181</t>
  </si>
  <si>
    <t>Castso Group, SRL</t>
  </si>
  <si>
    <t>Pago Fact No. 0080, Servicio de suministro e instalación de juntas y sifón para baños de la institución, según anexos.</t>
  </si>
  <si>
    <t>B100000080</t>
  </si>
  <si>
    <t>1969</t>
  </si>
  <si>
    <t>HEMS, SRL</t>
  </si>
  <si>
    <t>Pago factura No. 0097, Adquisición de Uniformes para uso de las brigadas del Programa Nacional de Limpieza de Playas y Balnearios (PNLPB) , destinado a MiPymes Mujer,(1,500 gorras azules),según anexos</t>
  </si>
  <si>
    <t>B1500000097</t>
  </si>
  <si>
    <t>1967</t>
  </si>
  <si>
    <t>Sistemas &amp; Tecnología, SRL</t>
  </si>
  <si>
    <t>Pago factura No. 0002. Adquisición de Fundas para el Programa Nacional de Limpieza de Playas y Balnearios (PNLB), destinado a MiPymes, segun anexos.</t>
  </si>
  <si>
    <t>E450000000002</t>
  </si>
  <si>
    <t>1975</t>
  </si>
  <si>
    <t>Factura No. 3126  Servicio de mantenimiento  correspondiente a  la flotilla vehicular del CEIZTUR y POLITUR.</t>
  </si>
  <si>
    <t>E450000003126</t>
  </si>
  <si>
    <t>Factura No. 3127  Servicio de mantenimiento  correspondiente a  la flotilla vehicular del CEIZTUR y POLITUR.</t>
  </si>
  <si>
    <t>E450000003127</t>
  </si>
  <si>
    <t>Factura No. 3131  Servicio de mantenimiento  correspondiente a  la flotilla vehicular del CEIZTUR y POLITUR.</t>
  </si>
  <si>
    <t>E450000003131</t>
  </si>
  <si>
    <t>Factura No. 3133  Servicio de mantenimiento  correspondiente a  la flotilla vehicular del CEIZTUR y POLITUR.</t>
  </si>
  <si>
    <t>E450000003133</t>
  </si>
  <si>
    <t>Factura No. 3137  Servicio de mantenimiento  correspondiente a  la flotilla vehicular del CEIZTUR y POLITUR.</t>
  </si>
  <si>
    <t>E450000003137</t>
  </si>
  <si>
    <t>GTG Industrial, SRL</t>
  </si>
  <si>
    <t>Pago factura No. 5018, Adquisición papel para utilizar por las oficinas de la institución, según anexos.</t>
  </si>
  <si>
    <t>B1500005018</t>
  </si>
  <si>
    <t>Constructora Zara Amelia, SRL</t>
  </si>
  <si>
    <t>Pago Fact. No. 0077, Cub. No. 3 y final mas devolucion de vicios ocultos Proy. No.414  Contrato No. 12-2024; Reacondicionamiento de Oficinas de promocion Turistica, Provincia Barahona</t>
  </si>
  <si>
    <t>Pago factura No. 0055. Adquisición de Herramientas para la Brigada del Programa Nacional de Limpieza de Playas y Balnearios del (PNLPB). Destinado a MiPymes (sopladora de aire), según anexos.</t>
  </si>
  <si>
    <t>E450000000055</t>
  </si>
  <si>
    <t>1985</t>
  </si>
  <si>
    <t>Factura No. 3138  Servicio de mantenimiento  correspondiente a  la flotilla vehicular del CEIZTUR y POLITUR.</t>
  </si>
  <si>
    <t>E450000003138</t>
  </si>
  <si>
    <t>Factura No. 3143  Servicio de mantenimiento  correspondiente a  la flotilla vehicular del CEIZTUR y POLITUR.</t>
  </si>
  <si>
    <t>E450000003143</t>
  </si>
  <si>
    <t>Tirso Francisco  Salcedo Objío</t>
  </si>
  <si>
    <t>Pago factura No. 0236.Renovación de licencias informática para uso de la Institución (Relanzamiento), según anexos.</t>
  </si>
  <si>
    <t>B100000236</t>
  </si>
  <si>
    <t>1987</t>
  </si>
  <si>
    <t>Metro Eléctrica, SRL</t>
  </si>
  <si>
    <t>Pago final. Factura No.0141. Suministro e Instalación de Poste y Luminaria Para el Malecón de Cabrera, Provincia María Trinidad Sánchez, según anexos.</t>
  </si>
  <si>
    <t>B1500000141</t>
  </si>
  <si>
    <t>CS Caribbean Services, SRL</t>
  </si>
  <si>
    <t>Pago factura No. 0310. Equipamiento de enseres eléctricos de módulos del Malecón de Samaná, Provincia Samaná, relanzamiento (estufa industrial), según anexos.</t>
  </si>
  <si>
    <t>B1500000310</t>
  </si>
  <si>
    <t xml:space="preserve">	Restaurante Y Reposteria Punta Caleta, SRL</t>
  </si>
  <si>
    <t>Pago Fact. No. 0058. Adquisición de desayunos y almuerzos para los Operativos del Programa Nacional de Limpieza de Playa y Balnearios (PNLPB), según anexos.</t>
  </si>
  <si>
    <t>B1500000058</t>
  </si>
  <si>
    <t>1911</t>
  </si>
  <si>
    <t>Soldier Electronic Security SES, SRL</t>
  </si>
  <si>
    <t>Pago factura No. 1006. Adquisición de Herramientas para la Brigada del Programa Nacional de Limpieza de Playas y Balnearios del (PNLPB). Destinado a MiPymes, segun anexos.</t>
  </si>
  <si>
    <t>B1500001006</t>
  </si>
  <si>
    <t>Factura No. 3191  Servicio de mantenimiento  correspondiente a  la flotilla vehicular del CEIZTUR y POLITUR.</t>
  </si>
  <si>
    <t>E450000003191</t>
  </si>
  <si>
    <t>Pago Factura No.7897, Servicios de Renta Mensual de las Flotas del CEIZTUR, correspondiente al mes de mayo  2025, según anexos</t>
  </si>
  <si>
    <t>E450000077897</t>
  </si>
  <si>
    <t>SMO Mujeres Industriales, SRL</t>
  </si>
  <si>
    <t>Pago factura No. 0052. Contratación de Servicio de Desayunos y Almuerzos para los Operativos del Programa Nacional de Limpieza de Playas, Balnearios y Emergencias o Situaciones Prevista del PNLPB, destinado a MiPymes, (265 desayunos y 265 almuerzos Zona Sur.</t>
  </si>
  <si>
    <t>B1500000052</t>
  </si>
  <si>
    <t>Consorcio Solsanit, SRL</t>
  </si>
  <si>
    <t>Pago fact. No.0227, Cub. No.32 Proy. No.11 Cont. No.91-2014; Construcción de Sistema de Alcantarillado Sanitario Línea de Impulsión y Planta de Tratamiento para Las Terrenas Samana.</t>
  </si>
  <si>
    <t>B1500000227</t>
  </si>
  <si>
    <t>Suplidora Reysa, EIRL</t>
  </si>
  <si>
    <t>Pago factura No. 0789. Adquisición Materiales de Higiene y Limpieza para uso de la Institución, destinado a Mipymes, segun anexos.</t>
  </si>
  <si>
    <t>B1500000789</t>
  </si>
  <si>
    <t>2071</t>
  </si>
  <si>
    <t>24/06/2025</t>
  </si>
  <si>
    <t>Gilberto Deogracia Shephard</t>
  </si>
  <si>
    <t>Pago Factura No 0024, Por concepto de Tramites Legales de Documentos, según anexos.</t>
  </si>
  <si>
    <t>B1500000024</t>
  </si>
  <si>
    <t>Mundo Cables y Repuestos, SRL</t>
  </si>
  <si>
    <t>Pago factura No. 0106. Adquisición de Mobiliario Urbano para el Malecón de Samaná, Provincia Samaná, destinado a MiPymes (mesas plasticas con hueco para sombrillas), segun anexos.</t>
  </si>
  <si>
    <t>B1500000106</t>
  </si>
  <si>
    <t>2067</t>
  </si>
  <si>
    <t>Pago factura No. 0109. Adquisición de Equipos Topográficos (Kit GNSS) Para Ser Utilizados por el Departamento de Ingenieria de la institución, segun anexos.</t>
  </si>
  <si>
    <t>Inmofull, SRL</t>
  </si>
  <si>
    <t>Pago Fact No. 0155. Adquisición de equipos topográficos (Estación Total) para ser usados por el Departamento de Ingeniería de la institución, según anexos.</t>
  </si>
  <si>
    <t>B1500000155</t>
  </si>
  <si>
    <t>Ing. Julio A. Baez &amp; Asociados, SRL</t>
  </si>
  <si>
    <t>Pago Fact. No. 0159, Cub. No.4, Proy. No. 413 contrato No.15-2024; Construcción Verja Perimetral del Santuario Nacional Santo Cristo de los Milagros, Municipio de Bayaguana, Provincia Monte Plata.</t>
  </si>
  <si>
    <t>B1500000159</t>
  </si>
  <si>
    <t>Pago factura No. 0790. Adquisición de 400 Fardos de Agua para los Brigadistas que estarán Participando en el Operativo de Limpieza realizado por el PNLPB, destinado a MiPymes Mujer (compra de 66 fardos).</t>
  </si>
  <si>
    <t>B1500000790</t>
  </si>
  <si>
    <t>2069</t>
  </si>
  <si>
    <t>Pago Factura No. 1133, Por concepto de Tramites Legales de Documentos, según anexos.</t>
  </si>
  <si>
    <t>B1500001133</t>
  </si>
  <si>
    <t>2063</t>
  </si>
  <si>
    <t>Edinsa, SRL</t>
  </si>
  <si>
    <t>Pago Fact. No.0003 Cub. No.9 Proy. No.372 Contrato No.5-2022; Mejoramiento del Frente Costero de la Playa Sosua, Provincia Puerto Plata (Plaza Sur), Lote 1.</t>
  </si>
  <si>
    <t>E450000000003</t>
  </si>
  <si>
    <t>2083</t>
  </si>
  <si>
    <t>Pago Fact. No. 0081, Cub. No. 5 Proy. No.423 Contrato No. 30-2024; Reparación del Malecón Santo Domingo Este, Provincia Santo Domingo.</t>
  </si>
  <si>
    <t>B1500000081</t>
  </si>
  <si>
    <t>2065</t>
  </si>
  <si>
    <t>Pago Fact. No. 0166, Cub. No.22 Proy. No.371 Cont. No.2-2022; Mejoramiento del Malecón Santo Domingo Este.</t>
  </si>
  <si>
    <t>B1500000166</t>
  </si>
  <si>
    <t>2055</t>
  </si>
  <si>
    <t>Pago factura No. 1445. Adquisición de Herramientas para la Brigada del Programa Nacional de Limpieza de Playas y Balnearios del (PNLPB). Destinado a MiPyme, (rastrillos de metal y herbicida), según anexos.</t>
  </si>
  <si>
    <t>B1500001445</t>
  </si>
  <si>
    <t>2091</t>
  </si>
  <si>
    <t>Pago Fact. No.0197, Cub. No.5 Proy. No.403 , contrato No.27-2023; Reconstrucción del Malecón de Haina, Playa Gringo, Municipio Bajos de Haina, Provincia San Cristóbal.</t>
  </si>
  <si>
    <t>B1500000197</t>
  </si>
  <si>
    <t>2093</t>
  </si>
  <si>
    <t>PROYECTOS CIVILES Y ELECTROMECANICOS (PROCELCA), SRL.</t>
  </si>
  <si>
    <t>Pago Fact. No. 0485, Cub. No.2 Proy. No.422 Contrato No. 29-2024; Remodelación de Baños en el Ministerio de Turismo (MITUR), Sede Principal, Distrito Nacional.</t>
  </si>
  <si>
    <t>B1500000485</t>
  </si>
  <si>
    <t>Construcciones Civiles y Proyectos Agregados CONCIPRA, SRL</t>
  </si>
  <si>
    <t>Pago Fact. No. 0084, Cub. No. 2  Proy. No.418 Contrato No. 20-2024; Construcción de Muelle Marítimo en el Distrito Municipal Caleta, Provincia La Romana.</t>
  </si>
  <si>
    <t>B1500000084</t>
  </si>
  <si>
    <t>26/06/2025</t>
  </si>
  <si>
    <t>B&amp;M Ingenieros y Arquitectos, SRL</t>
  </si>
  <si>
    <t>Pago fact. No. 0112 Cub. No.9, Proy. No. 324 Contrato No. 68-2019; Construcción Edificio Cestur Boca Chica, Provincia Santo Domingo Este.</t>
  </si>
  <si>
    <t>B1500000112</t>
  </si>
  <si>
    <t>MRO Mantenimiento Operación &amp; Reparación, SRL</t>
  </si>
  <si>
    <t>Pago factura No. 1042, Adquisición de equipos y materiales de seguridad para la planta física, destinado a MiPymes. según anexos.</t>
  </si>
  <si>
    <t>B1500001042</t>
  </si>
  <si>
    <t>Infomatic, SRL</t>
  </si>
  <si>
    <t>Factura No. 0241. Servicio de mantenimiento de garantia extendida para un servidor de la institucion.</t>
  </si>
  <si>
    <t>B1500000241</t>
  </si>
  <si>
    <t>Pago Fact. No. 0066, Cub. No. 4 Proy. No.421 Contrato No. 24-2024; Reconstrucción del Muelle Turístico de Miches, Provincia El Seibo. Relanzamiento</t>
  </si>
  <si>
    <t>Pago Fact. 0111. Contratación de Servicio de Mantenimiento Preventivo y Correctivo Para Barredoras de la Institución, según anexos.</t>
  </si>
  <si>
    <t>B1500000111</t>
  </si>
  <si>
    <t>Pago Factura No. 0261, Servicio de monitoreo de GPS de la flotilla vehicular del CEIZTUR, correspondiente al mes de mayo del 2025, según anexos.</t>
  </si>
  <si>
    <t>B1500000261</t>
  </si>
  <si>
    <t>INVERSIONES TROPICANA C POR A</t>
  </si>
  <si>
    <t>Pago Fact. No. 0529, Cub. No. 3 Proy. No.415  Contrato No. 16-2024; Reconstrucción de Parques en el Municipio de Santa Bárbara de Samaná, Provincia Samaná: Lote 2: Reconstrucción del parque Glorieta a Santa Barbara y su entorno municipio Santa Barbara.</t>
  </si>
  <si>
    <t>B1500000529</t>
  </si>
  <si>
    <t>Pago factura No. 0573. Adquisición de equipos de medición para ser usado en control de calidad y fiscalización, relanzamiento (Ruedas medidoras
de distancia), segun anexos</t>
  </si>
  <si>
    <t xml:space="preserve">B1500000573 </t>
  </si>
  <si>
    <t>Pago Fact. No.0006, Cub. No.6 Proy. No.373 Contrato No. 7-2022; Mejoramiento del Frente Costero de la Playa Sosua, Provincia Puerto Plata (Plaza Norte) Lote 2.</t>
  </si>
  <si>
    <t>B1500000006</t>
  </si>
  <si>
    <t>2245</t>
  </si>
  <si>
    <t>ARQUICONSTRUSA S A</t>
  </si>
  <si>
    <t>Pago Fact. No. 0019, Cub. No.16,  Proy. No.389, Contrato No. 28-2022; Reconstrucción Vía de Acceso al Salto de Aguas Blancas, Municipio de Constanza, La Vega.</t>
  </si>
  <si>
    <t>Pago Fact. No. 0020, Cub. No.15  Proy. No.379 Contrato No.13-2022; Reconstrucción de las Infraestructuras Recreativas del Malecón de San Pedro de Macorís.</t>
  </si>
  <si>
    <t>Pago Fact. No. 0020, Cub. No.17,  Proy. No.389, Contrato No. 28-2022; Reconstrucción Vía de Acceso al Salto de Aguas Blancas, Municipio de Constanza, La Vega.</t>
  </si>
  <si>
    <t>Pago Fact. No.0021 , Cub. No.14, Proy. No. 400 contrato No.21-2023; Construcción de Estacionamiento Vehicular para Visitantes de la Playa Bayahíbe, Provincia La Altagracia.</t>
  </si>
  <si>
    <t>Consorcio Malecón Santa Bárbara</t>
  </si>
  <si>
    <t>Pago Fact. No. 0022, Cub. No.14 Proy. No.377 Cont. No. 9-2022; Mejoramiento del Drenaje Pluvial y Obras Complementarias, Malecón Santa Barbara; Lote 2: Mejoramiento del tramo Oeste del Malecón Santa Barbara, Samaná.</t>
  </si>
  <si>
    <t>B1500000022</t>
  </si>
  <si>
    <t>CPU Servicios, SRL</t>
  </si>
  <si>
    <t>Pago Fact. No. 0139, Cub. No. 2 Proy. No.420 Contrato No. 25-2024; Reconstruccion Parque Central Juan Pablo Duarte y su entorno municipio Samana, provincia Samana</t>
  </si>
  <si>
    <t>Pago Fact. No. 0167, Cub. No.23 Proy. No.371 Cont. No.2-2022; Mejoramiento del Malecón Santo Domingo Este.</t>
  </si>
  <si>
    <t>B1500000167</t>
  </si>
  <si>
    <t>Ransa, SRL</t>
  </si>
  <si>
    <t>Pago Fact. No.0193, Cub. No. 5, Proy. No. 398, Cont. No.19-2023; Remodelación Parroquia Santa Barbara de Samaná, provincia Samaná.</t>
  </si>
  <si>
    <t>B1500000193</t>
  </si>
  <si>
    <t>2237</t>
  </si>
  <si>
    <t xml:space="preserve">	Project and Construction Services PCS, SRL</t>
  </si>
  <si>
    <t>Pago Fact. No. 0322, Cub. No.4, Proy. No.408 Contrato No.1-2024; Construcción de la Terminal Turística del Puerto de Barahona, Municipio Santa Cruz, Provincia Barahona. Lote 1: Demoliciones, Mejoramiento de Suelo, Nivelación y Confección de Plataforma.</t>
  </si>
  <si>
    <t>2241</t>
  </si>
  <si>
    <t>Pago Fact. No.0004 Cub. No.10 Proy. No.372 Contrato No.5-2022; Mejoramiento del Frente Costero de la Playa Sosua, Provincia Puerto Plata (Plaza Sur), Lote 1.</t>
  </si>
  <si>
    <t>E450000000004</t>
  </si>
  <si>
    <t>Clickteck, SRL</t>
  </si>
  <si>
    <t>Pago factura No. 0060, Adquisición de computadores, componentes y accesorios tecnológicos para uso de la institución, destinado a MiPymes (Relanzamiento) (Monitores de 24 y 27 Pulg.),según anexos</t>
  </si>
  <si>
    <t>Ck Trans Motors, SRL</t>
  </si>
  <si>
    <t>Pago factura No. 0045. Adquisición Vehículos de Motor (Autobuses) Para Uso de la Institución, según anexos</t>
  </si>
  <si>
    <t>E450000000045</t>
  </si>
  <si>
    <t>Pago facturas No. 0578. Servicio de Fumigación y Desinfección para las Oficinas de la Institución correspondiente al mes de mayo 2025, destinado a MiPymes, según anexos.</t>
  </si>
  <si>
    <t>B1500000578</t>
  </si>
  <si>
    <t>Pago facturas No.0579. Servicio de Fumigación y Desinfección para las Oficinas de la Institución correspondiente al mes de mayo 2025, destinado a MiPymes, según anexos.</t>
  </si>
  <si>
    <t>Pago fact. No.0007, Cub. No.11, Proy. No.397, contrato No.18-2023. Construcción de Plaza Multiuso en el municipio de Santa Cruz, Provincia El Seibo.</t>
  </si>
  <si>
    <t>E4500000007</t>
  </si>
  <si>
    <t>O REILLY &amp; ASOCIADOS S R L</t>
  </si>
  <si>
    <t>Pago Avance 20% del monto RD$156,542,849.19, Contrato No. 4-2025. Reconstrucción Vía de Acceso a Jumunuco Tramo Calle Sabina-Escuela Compadre Pascual, Municipio Jarabacoa, Provincia La Vega.</t>
  </si>
  <si>
    <t>No aplica</t>
  </si>
  <si>
    <t>Tablero Global Corp, SRL</t>
  </si>
  <si>
    <t>Pago Avance 20% del monto RD$24,696,000.11, Contrato No. 5-2025. Restauración Edificio de la Dirección Nacional de Patrimonio Monumental (DNPM), Ciudad Colonial, Distrito Nacional.</t>
  </si>
  <si>
    <t>1981</t>
  </si>
  <si>
    <t>Constructora Sol BKJ, SRL</t>
  </si>
  <si>
    <t>Pago Facturas No. 0116 y 0117.  Contratación de Estudios Geotécnicos (Playa Teco / Playa Estillero), según anexos.</t>
  </si>
  <si>
    <t>1843</t>
  </si>
  <si>
    <t>11/06/2025</t>
  </si>
  <si>
    <t>Pago factura No. 1020, Servicio de almuerzo empresarial para los colaboradores del CEIZTUR.</t>
  </si>
  <si>
    <t>B1500001020</t>
  </si>
  <si>
    <t>Pago factura No. 1014. Correspondiente al servicio de almuerzo para los empleados del CEIZTUR, del 19 al 23, del 26 al 30 de mayo y del 02 al 06 de junio de 2025, según anexos.</t>
  </si>
  <si>
    <t>B1500001014</t>
  </si>
  <si>
    <t>Pago factura No. 1015. Correspondiente al servicio de almuerzo para los empleados del CEIZTUR, del 19 al 23, del 26 al 30 de mayo y del 02 al 06 de junio de 2025, según anexos.</t>
  </si>
  <si>
    <t>B1500001015</t>
  </si>
  <si>
    <t xml:space="preserve">Factura No. 0265, Servicio de limpieza de alcantarillas en la Av. La Marina. </t>
  </si>
  <si>
    <t>B1500000265</t>
  </si>
  <si>
    <t>Pago factura No. 6006, Servicio de manrtenimineto correspondiente a  la flotilla vehicular del CEIZTUR y POLITUR.</t>
  </si>
  <si>
    <t>E450000006006</t>
  </si>
  <si>
    <t>Pago factura No. 6004, Servicio de manrtenimineto correspondiente a  la flotilla vehicular del CEIZTUR y POLITUR.</t>
  </si>
  <si>
    <t>E450000006004</t>
  </si>
  <si>
    <t>AUTO MECANICA GOMEZ &amp; ASOCIADOS SRL</t>
  </si>
  <si>
    <t xml:space="preserve">Factura No. 3684, Pago deducible. </t>
  </si>
  <si>
    <t>B1500003684</t>
  </si>
  <si>
    <t>Pago factura No. 5943, Servicio de manrtenimineto correspondiente a  la flotilla vehicular del CEIZTUR y POLITUR.</t>
  </si>
  <si>
    <t>E450000005943</t>
  </si>
  <si>
    <t>Pago factura No. 0053. Contratación de Servicio de Desayunos y Almuerzos para los Operativos del Programa Nacional de Limpieza de Playas, Balnearios y Emergencias o Situaciones Prevista del PNLPB, destinado a MiPymes, (265 desayunos y 265 almuerzos Zona Sur.</t>
  </si>
  <si>
    <t>B1500000053</t>
  </si>
  <si>
    <t>Total General</t>
  </si>
  <si>
    <t>AL 30/6/2025</t>
  </si>
  <si>
    <t>Preparado Por</t>
  </si>
  <si>
    <t>Revisado Por</t>
  </si>
  <si>
    <t>Aprobado Por</t>
  </si>
  <si>
    <t>Leidy Hurtado</t>
  </si>
  <si>
    <t>Anyolani Nolasco</t>
  </si>
  <si>
    <t xml:space="preserve">Jose Luis Mañón  </t>
  </si>
  <si>
    <t>Analista y/o Tecnico Financiero</t>
  </si>
  <si>
    <t>Encargada División Contabilidad</t>
  </si>
  <si>
    <t xml:space="preserve"> Encargado Financiero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</si>
</sst>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dd/mm/yyyy;@"/>
    <numFmt numFmtId="167" formatCode="_-* #,##0_-;\-* #,##0_-;_-* &quot;-&quot;??_-;_-@_-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Century Gothic"/>
      <family val="2"/>
    </font>
    <font>
      <b/>
      <sz val="10"/>
      <name val="Century Gothic"/>
      <family val="2"/>
    </font>
    <font>
      <b/>
      <sz val="10"/>
      <color rgb="FFFF0000"/>
      <name val="Century Gothic"/>
      <family val="2"/>
    </font>
    <font>
      <b/>
      <sz val="9"/>
      <color rgb="FFFF0000"/>
      <name val="Century Gothic"/>
      <family val="2"/>
    </font>
    <font>
      <b/>
      <sz val="10"/>
      <color theme="1"/>
      <name val="Century Gothic"/>
      <family val="2"/>
    </font>
    <font>
      <b/>
      <sz val="9"/>
      <color theme="1"/>
      <name val="Century Gothic"/>
      <family val="2"/>
    </font>
    <font>
      <sz val="10"/>
      <color rgb="FFFF0000"/>
      <name val="Century Gothic"/>
      <family val="2"/>
    </font>
    <font>
      <sz val="9"/>
      <color theme="1"/>
      <name val="Century Gothic"/>
      <family val="2"/>
    </font>
    <font>
      <sz val="10"/>
      <color theme="1"/>
      <name val="Book Antiqua"/>
      <family val="1"/>
    </font>
    <font>
      <sz val="12"/>
      <color theme="1"/>
      <name val="Century Gothic"/>
      <family val="2"/>
    </font>
    <font>
      <sz val="12"/>
      <color rgb="FF000000"/>
      <name val="Century Gothic"/>
      <family val="2"/>
    </font>
    <font>
      <b/>
      <sz val="10"/>
      <color rgb="FF0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4C6E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center"/>
    </xf>
    <xf numFmtId="164" fontId="2" fillId="0" borderId="0" xfId="1" applyFont="1" applyAlignment="1"/>
    <xf numFmtId="14" fontId="2" fillId="0" borderId="0" xfId="0" applyNumberFormat="1" applyFont="1" applyAlignment="1">
      <alignment horizontal="left"/>
    </xf>
    <xf numFmtId="164" fontId="2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165" fontId="2" fillId="0" borderId="0" xfId="0" applyNumberFormat="1" applyFont="1" applyAlignment="1">
      <alignment horizontal="center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14" fontId="4" fillId="2" borderId="0" xfId="0" applyNumberFormat="1" applyFont="1" applyFill="1"/>
    <xf numFmtId="43" fontId="4" fillId="2" borderId="0" xfId="0" applyNumberFormat="1" applyFont="1" applyFill="1"/>
    <xf numFmtId="14" fontId="4" fillId="2" borderId="0" xfId="0" applyNumberFormat="1" applyFont="1" applyFill="1" applyAlignment="1">
      <alignment horizontal="left"/>
    </xf>
    <xf numFmtId="164" fontId="4" fillId="2" borderId="0" xfId="1" applyFont="1" applyFill="1" applyAlignment="1">
      <alignment horizontal="left"/>
    </xf>
    <xf numFmtId="0" fontId="4" fillId="2" borderId="0" xfId="0" applyFont="1" applyFill="1"/>
    <xf numFmtId="164" fontId="4" fillId="2" borderId="0" xfId="0" applyNumberFormat="1" applyFont="1" applyFill="1" applyAlignment="1">
      <alignment horizontal="center"/>
    </xf>
    <xf numFmtId="165" fontId="4" fillId="2" borderId="0" xfId="0" applyNumberFormat="1" applyFont="1" applyFill="1" applyAlignment="1">
      <alignment horizontal="center"/>
    </xf>
    <xf numFmtId="1" fontId="6" fillId="3" borderId="1" xfId="0" applyNumberFormat="1" applyFont="1" applyFill="1" applyBorder="1" applyAlignment="1">
      <alignment horizontal="center" vertical="center"/>
    </xf>
    <xf numFmtId="43" fontId="6" fillId="3" borderId="1" xfId="0" applyNumberFormat="1" applyFont="1" applyFill="1" applyBorder="1" applyAlignment="1">
      <alignment horizontal="center" vertical="center" wrapText="1"/>
    </xf>
    <xf numFmtId="164" fontId="6" fillId="3" borderId="1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4" fontId="8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1" applyFont="1" applyAlignment="1">
      <alignment horizontal="left" vertical="center"/>
    </xf>
    <xf numFmtId="166" fontId="2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8" fillId="0" borderId="0" xfId="0" applyNumberFormat="1" applyFont="1" applyAlignment="1">
      <alignment horizontal="right" vertical="center"/>
    </xf>
    <xf numFmtId="43" fontId="2" fillId="0" borderId="0" xfId="0" applyNumberFormat="1" applyFont="1" applyAlignment="1">
      <alignment horizontal="center"/>
    </xf>
    <xf numFmtId="164" fontId="6" fillId="0" borderId="2" xfId="1" applyFont="1" applyBorder="1" applyAlignment="1"/>
    <xf numFmtId="43" fontId="2" fillId="0" borderId="0" xfId="0" applyNumberFormat="1" applyFont="1" applyAlignment="1">
      <alignment horizontal="center" vertical="center" wrapText="1"/>
    </xf>
    <xf numFmtId="43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64" fontId="2" fillId="0" borderId="0" xfId="1" applyFont="1" applyFill="1" applyAlignment="1">
      <alignment horizontal="center" vertical="center"/>
    </xf>
    <xf numFmtId="14" fontId="2" fillId="0" borderId="0" xfId="0" applyNumberFormat="1" applyFont="1" applyAlignment="1">
      <alignment horizontal="left" vertical="center"/>
    </xf>
    <xf numFmtId="164" fontId="2" fillId="0" borderId="0" xfId="1" applyFont="1" applyFill="1" applyAlignment="1">
      <alignment horizontal="left" vertical="center"/>
    </xf>
    <xf numFmtId="166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center" vertical="center" wrapText="1"/>
    </xf>
    <xf numFmtId="49" fontId="2" fillId="0" borderId="0" xfId="1" applyNumberFormat="1" applyFont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164" fontId="6" fillId="0" borderId="0" xfId="1" applyFont="1" applyBorder="1" applyAlignment="1"/>
    <xf numFmtId="0" fontId="1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167" fontId="11" fillId="0" borderId="0" xfId="1" applyNumberFormat="1" applyFont="1" applyAlignment="1">
      <alignment horizontal="center"/>
    </xf>
    <xf numFmtId="0" fontId="1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38100</xdr:rowOff>
    </xdr:from>
    <xdr:to>
      <xdr:col>3</xdr:col>
      <xdr:colOff>3139622</xdr:colOff>
      <xdr:row>3</xdr:row>
      <xdr:rowOff>161127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239C75-2E2E-4D0E-9FD9-4FF5C0EE2AC4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47" t="21357" r="20430" b="67487"/>
        <a:stretch/>
      </xdr:blipFill>
      <xdr:spPr bwMode="auto">
        <a:xfrm>
          <a:off x="171450" y="38100"/>
          <a:ext cx="5968547" cy="66595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7DCF0-4F77-4900-B42D-8135230E2653}">
  <dimension ref="A4:Q218"/>
  <sheetViews>
    <sheetView showGridLines="0" tabSelected="1" view="pageBreakPreview" zoomScaleNormal="90" zoomScaleSheetLayoutView="100" workbookViewId="0">
      <pane xSplit="12" ySplit="9" topLeftCell="M10" activePane="bottomRight" state="frozen"/>
      <selection pane="topRight" activeCell="L1" sqref="L1"/>
      <selection pane="bottomLeft" activeCell="A10" sqref="A10"/>
      <selection pane="bottomRight" activeCell="D9" sqref="D9"/>
    </sheetView>
  </sheetViews>
  <sheetFormatPr baseColWidth="10" defaultColWidth="4.28515625" defaultRowHeight="14.25" x14ac:dyDescent="0.25"/>
  <cols>
    <col min="1" max="1" width="2.5703125" style="1" customWidth="1"/>
    <col min="2" max="2" width="7.85546875" style="2" customWidth="1"/>
    <col min="3" max="3" width="34.5703125" style="29" customWidth="1"/>
    <col min="4" max="4" width="77.28515625" style="46" customWidth="1"/>
    <col min="5" max="5" width="24.28515625" style="2" customWidth="1"/>
    <col min="6" max="6" width="24.42578125" style="4" customWidth="1"/>
    <col min="7" max="7" width="14.85546875" style="5" customWidth="1"/>
    <col min="8" max="8" width="15.7109375" style="6" customWidth="1"/>
    <col min="9" max="9" width="15.7109375" style="7" hidden="1" customWidth="1"/>
    <col min="10" max="11" width="14.85546875" style="2" customWidth="1"/>
    <col min="12" max="12" width="17.28515625" style="8" customWidth="1"/>
    <col min="13" max="13" width="13" style="2" customWidth="1"/>
    <col min="14" max="14" width="15.28515625" style="2" bestFit="1" customWidth="1"/>
    <col min="15" max="15" width="7.5703125" style="1" customWidth="1"/>
    <col min="16" max="16384" width="4.28515625" style="1"/>
  </cols>
  <sheetData>
    <row r="4" spans="2:15" ht="13.5" x14ac:dyDescent="0.25">
      <c r="D4" s="43"/>
      <c r="N4" s="9"/>
    </row>
    <row r="5" spans="2:15" ht="13.5" x14ac:dyDescent="0.25">
      <c r="B5" s="10" t="s">
        <v>0</v>
      </c>
      <c r="D5" s="43"/>
    </row>
    <row r="6" spans="2:15" ht="13.5" x14ac:dyDescent="0.25">
      <c r="B6" s="10" t="s">
        <v>1</v>
      </c>
      <c r="C6" s="50"/>
      <c r="D6" s="44"/>
      <c r="E6" s="11"/>
      <c r="F6" s="12"/>
      <c r="G6" s="13"/>
      <c r="H6" s="14"/>
      <c r="I6" s="15"/>
      <c r="J6" s="16"/>
      <c r="K6" s="16"/>
      <c r="M6" s="17"/>
      <c r="N6" s="18"/>
    </row>
    <row r="7" spans="2:15" ht="13.5" x14ac:dyDescent="0.25">
      <c r="B7" s="10" t="s">
        <v>515</v>
      </c>
      <c r="C7" s="50"/>
      <c r="D7" s="44"/>
      <c r="E7" s="11"/>
      <c r="F7" s="12"/>
      <c r="G7" s="16"/>
      <c r="H7" s="14"/>
      <c r="I7" s="15"/>
      <c r="J7" s="16"/>
      <c r="K7" s="16"/>
      <c r="M7" s="11"/>
      <c r="N7" s="11"/>
    </row>
    <row r="9" spans="2:15" s="2" customFormat="1" ht="56.25" customHeight="1" x14ac:dyDescent="0.25">
      <c r="B9" s="19" t="s">
        <v>2</v>
      </c>
      <c r="C9" s="20" t="s">
        <v>3</v>
      </c>
      <c r="D9" s="45" t="s">
        <v>4</v>
      </c>
      <c r="E9" s="20" t="s">
        <v>5</v>
      </c>
      <c r="F9" s="20" t="s">
        <v>6</v>
      </c>
      <c r="G9" s="20" t="s">
        <v>7</v>
      </c>
      <c r="H9" s="20" t="s">
        <v>8</v>
      </c>
      <c r="I9" s="21"/>
      <c r="J9" s="20" t="s">
        <v>9</v>
      </c>
      <c r="K9" s="20" t="s">
        <v>10</v>
      </c>
      <c r="L9" s="20" t="s">
        <v>11</v>
      </c>
      <c r="M9" s="20" t="s">
        <v>12</v>
      </c>
      <c r="N9" s="20" t="s">
        <v>13</v>
      </c>
    </row>
    <row r="10" spans="2:15" ht="18" customHeight="1" x14ac:dyDescent="0.25">
      <c r="B10" s="2">
        <v>1</v>
      </c>
      <c r="C10" s="35" t="s">
        <v>20</v>
      </c>
      <c r="D10" s="42" t="s">
        <v>29</v>
      </c>
      <c r="E10" s="36" t="s">
        <v>30</v>
      </c>
      <c r="F10" s="37">
        <v>45779</v>
      </c>
      <c r="G10" s="38">
        <v>3245</v>
      </c>
      <c r="H10" s="39">
        <v>46022</v>
      </c>
      <c r="I10" s="40">
        <f t="shared" ref="I10:I41" si="0">+G10-J10-K10</f>
        <v>0</v>
      </c>
      <c r="J10" s="38">
        <v>0</v>
      </c>
      <c r="K10" s="38">
        <f>IF(J10&gt;0,0,G10)</f>
        <v>3245</v>
      </c>
      <c r="L10" s="41" t="str">
        <f t="shared" ref="L10:L41" si="1">IF(J10&gt;0,"Completo","Pendiente")</f>
        <v>Pendiente</v>
      </c>
      <c r="M10" s="22"/>
      <c r="N10" s="23"/>
      <c r="O10" s="23"/>
    </row>
    <row r="11" spans="2:15" ht="27" x14ac:dyDescent="0.25">
      <c r="B11" s="2">
        <v>2</v>
      </c>
      <c r="C11" s="35" t="s">
        <v>16</v>
      </c>
      <c r="D11" s="42" t="s">
        <v>31</v>
      </c>
      <c r="E11" s="36" t="s">
        <v>32</v>
      </c>
      <c r="F11" s="37">
        <v>45779</v>
      </c>
      <c r="G11" s="38">
        <v>24035.21</v>
      </c>
      <c r="H11" s="39">
        <v>46387</v>
      </c>
      <c r="I11" s="40">
        <f t="shared" si="0"/>
        <v>0</v>
      </c>
      <c r="J11" s="38">
        <f t="shared" ref="J11:J42" si="2">+G11</f>
        <v>24035.21</v>
      </c>
      <c r="K11" s="38">
        <f>IF(J11&gt;0,0,G11)</f>
        <v>0</v>
      </c>
      <c r="L11" s="41" t="str">
        <f t="shared" si="1"/>
        <v>Completo</v>
      </c>
      <c r="M11" s="22">
        <v>2184</v>
      </c>
      <c r="N11" s="23">
        <v>45835</v>
      </c>
      <c r="O11" s="23"/>
    </row>
    <row r="12" spans="2:15" ht="27" x14ac:dyDescent="0.25">
      <c r="B12" s="2">
        <v>3</v>
      </c>
      <c r="C12" s="35" t="s">
        <v>16</v>
      </c>
      <c r="D12" s="42" t="s">
        <v>33</v>
      </c>
      <c r="E12" s="36" t="s">
        <v>34</v>
      </c>
      <c r="F12" s="37">
        <v>45780</v>
      </c>
      <c r="G12" s="38">
        <v>80291.98</v>
      </c>
      <c r="H12" s="39">
        <v>46387</v>
      </c>
      <c r="I12" s="40">
        <f t="shared" si="0"/>
        <v>0</v>
      </c>
      <c r="J12" s="38">
        <f t="shared" si="2"/>
        <v>80291.98</v>
      </c>
      <c r="K12" s="38">
        <f>IF(J12&gt;0,0,G12)</f>
        <v>0</v>
      </c>
      <c r="L12" s="41" t="str">
        <f t="shared" si="1"/>
        <v>Completo</v>
      </c>
      <c r="M12" s="22">
        <v>2184</v>
      </c>
      <c r="N12" s="23">
        <v>45835</v>
      </c>
      <c r="O12" s="23"/>
    </row>
    <row r="13" spans="2:15" ht="38.25" customHeight="1" x14ac:dyDescent="0.25">
      <c r="B13" s="2">
        <v>4</v>
      </c>
      <c r="C13" s="35" t="s">
        <v>16</v>
      </c>
      <c r="D13" s="42" t="s">
        <v>35</v>
      </c>
      <c r="E13" s="36" t="s">
        <v>36</v>
      </c>
      <c r="F13" s="37">
        <v>45780</v>
      </c>
      <c r="G13" s="38">
        <v>8309.86</v>
      </c>
      <c r="H13" s="39">
        <v>46387</v>
      </c>
      <c r="I13" s="40">
        <f t="shared" si="0"/>
        <v>0</v>
      </c>
      <c r="J13" s="38">
        <f t="shared" si="2"/>
        <v>8309.86</v>
      </c>
      <c r="K13" s="38">
        <f>IF(J13&gt;0,0,G13)</f>
        <v>0</v>
      </c>
      <c r="L13" s="41" t="str">
        <f t="shared" si="1"/>
        <v>Completo</v>
      </c>
      <c r="M13" s="22">
        <v>2184</v>
      </c>
      <c r="N13" s="23">
        <v>45835</v>
      </c>
      <c r="O13" s="23"/>
    </row>
    <row r="14" spans="2:15" ht="38.25" customHeight="1" x14ac:dyDescent="0.25">
      <c r="B14" s="2">
        <v>5</v>
      </c>
      <c r="C14" s="35" t="s">
        <v>38</v>
      </c>
      <c r="D14" s="42" t="s">
        <v>39</v>
      </c>
      <c r="E14" s="36" t="s">
        <v>40</v>
      </c>
      <c r="F14" s="37">
        <v>45783</v>
      </c>
      <c r="G14" s="38">
        <v>300000</v>
      </c>
      <c r="H14" s="39">
        <v>46387</v>
      </c>
      <c r="I14" s="40">
        <f t="shared" si="0"/>
        <v>0</v>
      </c>
      <c r="J14" s="38">
        <f t="shared" si="2"/>
        <v>300000</v>
      </c>
      <c r="K14" s="38"/>
      <c r="L14" s="41" t="str">
        <f t="shared" si="1"/>
        <v>Completo</v>
      </c>
      <c r="M14" s="22">
        <v>1795</v>
      </c>
      <c r="N14" s="23">
        <v>45817</v>
      </c>
      <c r="O14" s="23"/>
    </row>
    <row r="15" spans="2:15" ht="38.25" customHeight="1" x14ac:dyDescent="0.25">
      <c r="B15" s="2">
        <v>6</v>
      </c>
      <c r="C15" s="35" t="s">
        <v>14</v>
      </c>
      <c r="D15" s="42" t="s">
        <v>41</v>
      </c>
      <c r="E15" s="36" t="s">
        <v>42</v>
      </c>
      <c r="F15" s="37">
        <v>45783</v>
      </c>
      <c r="G15" s="38">
        <v>11865.96</v>
      </c>
      <c r="H15" s="39">
        <v>46022</v>
      </c>
      <c r="I15" s="40">
        <f t="shared" si="0"/>
        <v>0</v>
      </c>
      <c r="J15" s="38">
        <f t="shared" si="2"/>
        <v>11865.96</v>
      </c>
      <c r="K15" s="38">
        <f t="shared" ref="K15:K29" si="3">IF(J15&gt;0,0,G15)</f>
        <v>0</v>
      </c>
      <c r="L15" s="41" t="str">
        <f t="shared" si="1"/>
        <v>Completo</v>
      </c>
      <c r="M15" s="22">
        <v>1870</v>
      </c>
      <c r="N15" s="23">
        <v>45820</v>
      </c>
      <c r="O15" s="23"/>
    </row>
    <row r="16" spans="2:15" ht="38.25" customHeight="1" x14ac:dyDescent="0.25">
      <c r="B16" s="2">
        <v>7</v>
      </c>
      <c r="C16" s="35" t="s">
        <v>14</v>
      </c>
      <c r="D16" s="42" t="s">
        <v>43</v>
      </c>
      <c r="E16" s="36" t="s">
        <v>44</v>
      </c>
      <c r="F16" s="37">
        <v>45783</v>
      </c>
      <c r="G16" s="38">
        <v>77655.460000000006</v>
      </c>
      <c r="H16" s="39">
        <v>46022</v>
      </c>
      <c r="I16" s="40">
        <f t="shared" si="0"/>
        <v>0</v>
      </c>
      <c r="J16" s="38">
        <f t="shared" si="2"/>
        <v>77655.460000000006</v>
      </c>
      <c r="K16" s="38">
        <f t="shared" si="3"/>
        <v>0</v>
      </c>
      <c r="L16" s="41" t="str">
        <f t="shared" si="1"/>
        <v>Completo</v>
      </c>
      <c r="M16" s="22">
        <v>1870</v>
      </c>
      <c r="N16" s="23">
        <v>45820</v>
      </c>
      <c r="O16" s="23"/>
    </row>
    <row r="17" spans="2:15" ht="27" x14ac:dyDescent="0.25">
      <c r="B17" s="2">
        <v>8</v>
      </c>
      <c r="C17" s="35" t="s">
        <v>14</v>
      </c>
      <c r="D17" s="42" t="s">
        <v>45</v>
      </c>
      <c r="E17" s="36" t="s">
        <v>46</v>
      </c>
      <c r="F17" s="37">
        <v>45783</v>
      </c>
      <c r="G17" s="38">
        <v>19882.75</v>
      </c>
      <c r="H17" s="39">
        <v>46022</v>
      </c>
      <c r="I17" s="40">
        <f t="shared" si="0"/>
        <v>0</v>
      </c>
      <c r="J17" s="38">
        <f t="shared" si="2"/>
        <v>19882.75</v>
      </c>
      <c r="K17" s="38">
        <f t="shared" si="3"/>
        <v>0</v>
      </c>
      <c r="L17" s="41" t="str">
        <f t="shared" si="1"/>
        <v>Completo</v>
      </c>
      <c r="M17" s="22">
        <v>1870</v>
      </c>
      <c r="N17" s="23">
        <v>45820</v>
      </c>
      <c r="O17" s="23"/>
    </row>
    <row r="18" spans="2:15" ht="27" x14ac:dyDescent="0.25">
      <c r="B18" s="2">
        <v>9</v>
      </c>
      <c r="C18" s="35" t="s">
        <v>14</v>
      </c>
      <c r="D18" s="42" t="s">
        <v>47</v>
      </c>
      <c r="E18" s="36" t="s">
        <v>48</v>
      </c>
      <c r="F18" s="37">
        <v>45783</v>
      </c>
      <c r="G18" s="38">
        <v>10083.9</v>
      </c>
      <c r="H18" s="39">
        <v>46022</v>
      </c>
      <c r="I18" s="40">
        <f t="shared" si="0"/>
        <v>0</v>
      </c>
      <c r="J18" s="38">
        <f t="shared" si="2"/>
        <v>10083.9</v>
      </c>
      <c r="K18" s="38">
        <f t="shared" si="3"/>
        <v>0</v>
      </c>
      <c r="L18" s="41" t="str">
        <f t="shared" si="1"/>
        <v>Completo</v>
      </c>
      <c r="M18" s="22">
        <v>1870</v>
      </c>
      <c r="N18" s="23">
        <v>45820</v>
      </c>
      <c r="O18" s="23"/>
    </row>
    <row r="19" spans="2:15" ht="27" x14ac:dyDescent="0.25">
      <c r="B19" s="2">
        <v>10</v>
      </c>
      <c r="C19" s="35" t="s">
        <v>14</v>
      </c>
      <c r="D19" s="42" t="s">
        <v>49</v>
      </c>
      <c r="E19" s="36" t="s">
        <v>50</v>
      </c>
      <c r="F19" s="37">
        <v>45783</v>
      </c>
      <c r="G19" s="38">
        <v>10567.16</v>
      </c>
      <c r="H19" s="39">
        <v>46022</v>
      </c>
      <c r="I19" s="40">
        <f t="shared" si="0"/>
        <v>0</v>
      </c>
      <c r="J19" s="38">
        <f t="shared" si="2"/>
        <v>10567.16</v>
      </c>
      <c r="K19" s="38">
        <f t="shared" si="3"/>
        <v>0</v>
      </c>
      <c r="L19" s="41" t="str">
        <f t="shared" si="1"/>
        <v>Completo</v>
      </c>
      <c r="M19" s="22">
        <v>1870</v>
      </c>
      <c r="N19" s="23">
        <v>45820</v>
      </c>
      <c r="O19" s="23"/>
    </row>
    <row r="20" spans="2:15" ht="27" x14ac:dyDescent="0.25">
      <c r="B20" s="2">
        <v>11</v>
      </c>
      <c r="C20" s="35" t="s">
        <v>14</v>
      </c>
      <c r="D20" s="42" t="s">
        <v>51</v>
      </c>
      <c r="E20" s="36" t="s">
        <v>52</v>
      </c>
      <c r="F20" s="37">
        <v>45783</v>
      </c>
      <c r="G20" s="38">
        <v>12605.17</v>
      </c>
      <c r="H20" s="39">
        <v>46022</v>
      </c>
      <c r="I20" s="40">
        <f t="shared" si="0"/>
        <v>0</v>
      </c>
      <c r="J20" s="38">
        <f t="shared" si="2"/>
        <v>12605.17</v>
      </c>
      <c r="K20" s="38">
        <f t="shared" si="3"/>
        <v>0</v>
      </c>
      <c r="L20" s="41" t="str">
        <f t="shared" si="1"/>
        <v>Completo</v>
      </c>
      <c r="M20" s="22">
        <v>1870</v>
      </c>
      <c r="N20" s="23">
        <v>45820</v>
      </c>
      <c r="O20" s="23"/>
    </row>
    <row r="21" spans="2:15" ht="27" x14ac:dyDescent="0.25">
      <c r="B21" s="2">
        <v>12</v>
      </c>
      <c r="C21" s="35" t="s">
        <v>14</v>
      </c>
      <c r="D21" s="42" t="s">
        <v>53</v>
      </c>
      <c r="E21" s="36" t="s">
        <v>54</v>
      </c>
      <c r="F21" s="37">
        <v>45783</v>
      </c>
      <c r="G21" s="38">
        <v>10711.7</v>
      </c>
      <c r="H21" s="39">
        <v>46022</v>
      </c>
      <c r="I21" s="40">
        <f t="shared" si="0"/>
        <v>0</v>
      </c>
      <c r="J21" s="38">
        <f t="shared" si="2"/>
        <v>10711.7</v>
      </c>
      <c r="K21" s="38">
        <f t="shared" si="3"/>
        <v>0</v>
      </c>
      <c r="L21" s="41" t="str">
        <f t="shared" si="1"/>
        <v>Completo</v>
      </c>
      <c r="M21" s="22">
        <v>1870</v>
      </c>
      <c r="N21" s="23">
        <v>45820</v>
      </c>
      <c r="O21" s="23"/>
    </row>
    <row r="22" spans="2:15" ht="27" x14ac:dyDescent="0.25">
      <c r="B22" s="2">
        <v>13</v>
      </c>
      <c r="C22" s="35" t="s">
        <v>14</v>
      </c>
      <c r="D22" s="42" t="s">
        <v>55</v>
      </c>
      <c r="E22" s="36" t="s">
        <v>56</v>
      </c>
      <c r="F22" s="37">
        <v>45783</v>
      </c>
      <c r="G22" s="38">
        <v>10711.7</v>
      </c>
      <c r="H22" s="39">
        <v>46022</v>
      </c>
      <c r="I22" s="40">
        <f t="shared" si="0"/>
        <v>0</v>
      </c>
      <c r="J22" s="38">
        <f t="shared" si="2"/>
        <v>10711.7</v>
      </c>
      <c r="K22" s="38">
        <f t="shared" si="3"/>
        <v>0</v>
      </c>
      <c r="L22" s="41" t="str">
        <f t="shared" si="1"/>
        <v>Completo</v>
      </c>
      <c r="M22" s="22">
        <v>1870</v>
      </c>
      <c r="N22" s="23">
        <v>45820</v>
      </c>
      <c r="O22" s="23"/>
    </row>
    <row r="23" spans="2:15" ht="27" x14ac:dyDescent="0.25">
      <c r="B23" s="2">
        <v>14</v>
      </c>
      <c r="C23" s="35" t="s">
        <v>14</v>
      </c>
      <c r="D23" s="42" t="s">
        <v>57</v>
      </c>
      <c r="E23" s="36" t="s">
        <v>58</v>
      </c>
      <c r="F23" s="37">
        <v>45783</v>
      </c>
      <c r="G23" s="38">
        <v>12401.41</v>
      </c>
      <c r="H23" s="39">
        <v>46022</v>
      </c>
      <c r="I23" s="40">
        <f t="shared" si="0"/>
        <v>0</v>
      </c>
      <c r="J23" s="38">
        <f t="shared" si="2"/>
        <v>12401.41</v>
      </c>
      <c r="K23" s="38">
        <f t="shared" si="3"/>
        <v>0</v>
      </c>
      <c r="L23" s="41" t="str">
        <f t="shared" si="1"/>
        <v>Completo</v>
      </c>
      <c r="M23" s="22">
        <v>1870</v>
      </c>
      <c r="N23" s="23">
        <v>45820</v>
      </c>
      <c r="O23" s="23"/>
    </row>
    <row r="24" spans="2:15" ht="27" x14ac:dyDescent="0.25">
      <c r="B24" s="2">
        <v>15</v>
      </c>
      <c r="C24" s="35" t="s">
        <v>14</v>
      </c>
      <c r="D24" s="42" t="s">
        <v>59</v>
      </c>
      <c r="E24" s="36" t="s">
        <v>60</v>
      </c>
      <c r="F24" s="37">
        <v>45783</v>
      </c>
      <c r="G24" s="38">
        <v>11913.24</v>
      </c>
      <c r="H24" s="39">
        <v>46022</v>
      </c>
      <c r="I24" s="40">
        <f t="shared" si="0"/>
        <v>0</v>
      </c>
      <c r="J24" s="38">
        <f t="shared" si="2"/>
        <v>11913.24</v>
      </c>
      <c r="K24" s="38">
        <f t="shared" si="3"/>
        <v>0</v>
      </c>
      <c r="L24" s="41" t="str">
        <f t="shared" si="1"/>
        <v>Completo</v>
      </c>
      <c r="M24" s="22">
        <v>1870</v>
      </c>
      <c r="N24" s="23">
        <v>45820</v>
      </c>
      <c r="O24" s="23"/>
    </row>
    <row r="25" spans="2:15" ht="27" x14ac:dyDescent="0.25">
      <c r="B25" s="2">
        <v>16</v>
      </c>
      <c r="C25" s="35" t="s">
        <v>16</v>
      </c>
      <c r="D25" s="42" t="s">
        <v>61</v>
      </c>
      <c r="E25" s="36" t="s">
        <v>62</v>
      </c>
      <c r="F25" s="37">
        <v>45783</v>
      </c>
      <c r="G25" s="38">
        <v>23022.959999999999</v>
      </c>
      <c r="H25" s="39">
        <v>46387</v>
      </c>
      <c r="I25" s="40">
        <f t="shared" si="0"/>
        <v>0</v>
      </c>
      <c r="J25" s="38">
        <f t="shared" si="2"/>
        <v>23022.959999999999</v>
      </c>
      <c r="K25" s="38">
        <f t="shared" si="3"/>
        <v>0</v>
      </c>
      <c r="L25" s="41" t="str">
        <f t="shared" si="1"/>
        <v>Completo</v>
      </c>
      <c r="M25" s="22">
        <v>2184</v>
      </c>
      <c r="N25" s="23">
        <v>45835</v>
      </c>
      <c r="O25" s="23"/>
    </row>
    <row r="26" spans="2:15" ht="27" x14ac:dyDescent="0.25">
      <c r="B26" s="2">
        <v>17</v>
      </c>
      <c r="C26" s="35" t="s">
        <v>16</v>
      </c>
      <c r="D26" s="42" t="s">
        <v>63</v>
      </c>
      <c r="E26" s="36" t="s">
        <v>64</v>
      </c>
      <c r="F26" s="37">
        <v>45783</v>
      </c>
      <c r="G26" s="38">
        <v>18536.009999999998</v>
      </c>
      <c r="H26" s="39">
        <v>46387</v>
      </c>
      <c r="I26" s="40">
        <f t="shared" si="0"/>
        <v>0</v>
      </c>
      <c r="J26" s="38">
        <f t="shared" si="2"/>
        <v>18536.009999999998</v>
      </c>
      <c r="K26" s="38">
        <f t="shared" si="3"/>
        <v>0</v>
      </c>
      <c r="L26" s="41" t="str">
        <f t="shared" si="1"/>
        <v>Completo</v>
      </c>
      <c r="M26" s="22">
        <v>2017</v>
      </c>
      <c r="N26" s="23">
        <v>45828</v>
      </c>
      <c r="O26" s="23"/>
    </row>
    <row r="27" spans="2:15" ht="27" x14ac:dyDescent="0.25">
      <c r="B27" s="2">
        <v>18</v>
      </c>
      <c r="C27" s="35" t="s">
        <v>14</v>
      </c>
      <c r="D27" s="42" t="s">
        <v>65</v>
      </c>
      <c r="E27" s="36" t="s">
        <v>66</v>
      </c>
      <c r="F27" s="37">
        <v>45784</v>
      </c>
      <c r="G27" s="38">
        <v>16644.57</v>
      </c>
      <c r="H27" s="39">
        <v>46022</v>
      </c>
      <c r="I27" s="40">
        <f t="shared" si="0"/>
        <v>0</v>
      </c>
      <c r="J27" s="38">
        <f t="shared" si="2"/>
        <v>16644.57</v>
      </c>
      <c r="K27" s="38">
        <f t="shared" si="3"/>
        <v>0</v>
      </c>
      <c r="L27" s="41" t="str">
        <f t="shared" si="1"/>
        <v>Completo</v>
      </c>
      <c r="M27" s="22">
        <v>1870</v>
      </c>
      <c r="N27" s="23">
        <v>45820</v>
      </c>
      <c r="O27" s="23"/>
    </row>
    <row r="28" spans="2:15" ht="27" x14ac:dyDescent="0.25">
      <c r="B28" s="2">
        <v>19</v>
      </c>
      <c r="C28" s="35" t="s">
        <v>14</v>
      </c>
      <c r="D28" s="42" t="s">
        <v>67</v>
      </c>
      <c r="E28" s="36" t="s">
        <v>68</v>
      </c>
      <c r="F28" s="37">
        <v>45784</v>
      </c>
      <c r="G28" s="38">
        <v>17253.79</v>
      </c>
      <c r="H28" s="39">
        <v>46022</v>
      </c>
      <c r="I28" s="40">
        <f t="shared" si="0"/>
        <v>0</v>
      </c>
      <c r="J28" s="38">
        <f t="shared" si="2"/>
        <v>17253.79</v>
      </c>
      <c r="K28" s="38">
        <f t="shared" si="3"/>
        <v>0</v>
      </c>
      <c r="L28" s="41" t="str">
        <f t="shared" si="1"/>
        <v>Completo</v>
      </c>
      <c r="M28" s="22">
        <v>1870</v>
      </c>
      <c r="N28" s="23">
        <v>45820</v>
      </c>
      <c r="O28" s="23"/>
    </row>
    <row r="29" spans="2:15" ht="37.5" customHeight="1" x14ac:dyDescent="0.25">
      <c r="B29" s="2">
        <v>20</v>
      </c>
      <c r="C29" s="35" t="s">
        <v>14</v>
      </c>
      <c r="D29" s="42" t="s">
        <v>69</v>
      </c>
      <c r="E29" s="36" t="s">
        <v>70</v>
      </c>
      <c r="F29" s="37">
        <v>45784</v>
      </c>
      <c r="G29" s="38">
        <v>17466.189999999999</v>
      </c>
      <c r="H29" s="39">
        <v>46022</v>
      </c>
      <c r="I29" s="40">
        <f t="shared" si="0"/>
        <v>0</v>
      </c>
      <c r="J29" s="38">
        <f t="shared" si="2"/>
        <v>17466.189999999999</v>
      </c>
      <c r="K29" s="38">
        <f t="shared" si="3"/>
        <v>0</v>
      </c>
      <c r="L29" s="41" t="str">
        <f t="shared" si="1"/>
        <v>Completo</v>
      </c>
      <c r="M29" s="22">
        <v>1870</v>
      </c>
      <c r="N29" s="23">
        <v>45820</v>
      </c>
      <c r="O29" s="23"/>
    </row>
    <row r="30" spans="2:15" ht="37.5" customHeight="1" x14ac:dyDescent="0.25">
      <c r="B30" s="2">
        <v>21</v>
      </c>
      <c r="C30" s="35" t="s">
        <v>14</v>
      </c>
      <c r="D30" s="42" t="s">
        <v>71</v>
      </c>
      <c r="E30" s="36" t="s">
        <v>72</v>
      </c>
      <c r="F30" s="37">
        <v>45784</v>
      </c>
      <c r="G30" s="38">
        <v>13375.84</v>
      </c>
      <c r="H30" s="39">
        <v>46022</v>
      </c>
      <c r="I30" s="40">
        <f t="shared" si="0"/>
        <v>0</v>
      </c>
      <c r="J30" s="38">
        <f t="shared" si="2"/>
        <v>13375.84</v>
      </c>
      <c r="K30" s="38">
        <v>0</v>
      </c>
      <c r="L30" s="41" t="str">
        <f t="shared" si="1"/>
        <v>Completo</v>
      </c>
      <c r="M30" s="22">
        <v>1870</v>
      </c>
      <c r="N30" s="23">
        <v>45820</v>
      </c>
      <c r="O30" s="23"/>
    </row>
    <row r="31" spans="2:15" ht="27" x14ac:dyDescent="0.25">
      <c r="B31" s="2">
        <v>22</v>
      </c>
      <c r="C31" s="35" t="s">
        <v>14</v>
      </c>
      <c r="D31" s="42" t="s">
        <v>73</v>
      </c>
      <c r="E31" s="36" t="s">
        <v>74</v>
      </c>
      <c r="F31" s="37">
        <v>45784</v>
      </c>
      <c r="G31" s="38">
        <v>30355.18</v>
      </c>
      <c r="H31" s="39">
        <v>46022</v>
      </c>
      <c r="I31" s="40">
        <f t="shared" si="0"/>
        <v>0</v>
      </c>
      <c r="J31" s="38">
        <f t="shared" si="2"/>
        <v>30355.18</v>
      </c>
      <c r="K31" s="38">
        <f t="shared" ref="K31:K68" si="4">IF(J31&gt;0,0,G31)</f>
        <v>0</v>
      </c>
      <c r="L31" s="41" t="str">
        <f t="shared" si="1"/>
        <v>Completo</v>
      </c>
      <c r="M31" s="22">
        <v>1870</v>
      </c>
      <c r="N31" s="23">
        <v>45820</v>
      </c>
      <c r="O31" s="23"/>
    </row>
    <row r="32" spans="2:15" ht="36.75" customHeight="1" x14ac:dyDescent="0.25">
      <c r="B32" s="2">
        <v>23</v>
      </c>
      <c r="C32" s="35" t="s">
        <v>14</v>
      </c>
      <c r="D32" s="42" t="s">
        <v>75</v>
      </c>
      <c r="E32" s="36" t="s">
        <v>76</v>
      </c>
      <c r="F32" s="37">
        <v>45784</v>
      </c>
      <c r="G32" s="38">
        <v>28765.24</v>
      </c>
      <c r="H32" s="39">
        <v>46022</v>
      </c>
      <c r="I32" s="40">
        <f t="shared" si="0"/>
        <v>0</v>
      </c>
      <c r="J32" s="38">
        <f t="shared" si="2"/>
        <v>28765.24</v>
      </c>
      <c r="K32" s="38">
        <f t="shared" si="4"/>
        <v>0</v>
      </c>
      <c r="L32" s="41" t="str">
        <f t="shared" si="1"/>
        <v>Completo</v>
      </c>
      <c r="M32" s="22">
        <v>1870</v>
      </c>
      <c r="N32" s="23">
        <v>45820</v>
      </c>
      <c r="O32" s="23"/>
    </row>
    <row r="33" spans="2:15" ht="27" x14ac:dyDescent="0.25">
      <c r="B33" s="2">
        <v>24</v>
      </c>
      <c r="C33" s="35" t="s">
        <v>14</v>
      </c>
      <c r="D33" s="42" t="s">
        <v>77</v>
      </c>
      <c r="E33" s="36" t="s">
        <v>78</v>
      </c>
      <c r="F33" s="37">
        <v>45784</v>
      </c>
      <c r="G33" s="38">
        <v>10466.36</v>
      </c>
      <c r="H33" s="39">
        <v>46022</v>
      </c>
      <c r="I33" s="40">
        <f t="shared" si="0"/>
        <v>0</v>
      </c>
      <c r="J33" s="38">
        <f t="shared" si="2"/>
        <v>10466.36</v>
      </c>
      <c r="K33" s="38">
        <f t="shared" si="4"/>
        <v>0</v>
      </c>
      <c r="L33" s="41" t="str">
        <f t="shared" si="1"/>
        <v>Completo</v>
      </c>
      <c r="M33" s="22">
        <v>1870</v>
      </c>
      <c r="N33" s="23">
        <v>45820</v>
      </c>
      <c r="O33" s="23"/>
    </row>
    <row r="34" spans="2:15" ht="27" x14ac:dyDescent="0.25">
      <c r="B34" s="2">
        <v>25</v>
      </c>
      <c r="C34" s="35" t="s">
        <v>14</v>
      </c>
      <c r="D34" s="42" t="s">
        <v>79</v>
      </c>
      <c r="E34" s="36" t="s">
        <v>80</v>
      </c>
      <c r="F34" s="37">
        <v>45784</v>
      </c>
      <c r="G34" s="38">
        <v>19327.259999999998</v>
      </c>
      <c r="H34" s="39">
        <v>46022</v>
      </c>
      <c r="I34" s="40">
        <f t="shared" si="0"/>
        <v>0</v>
      </c>
      <c r="J34" s="38">
        <f t="shared" si="2"/>
        <v>19327.259999999998</v>
      </c>
      <c r="K34" s="38">
        <f t="shared" si="4"/>
        <v>0</v>
      </c>
      <c r="L34" s="41" t="str">
        <f t="shared" si="1"/>
        <v>Completo</v>
      </c>
      <c r="M34" s="22">
        <v>1870</v>
      </c>
      <c r="N34" s="23">
        <v>45820</v>
      </c>
      <c r="O34" s="23"/>
    </row>
    <row r="35" spans="2:15" ht="27" x14ac:dyDescent="0.25">
      <c r="B35" s="2">
        <v>26</v>
      </c>
      <c r="C35" s="35" t="s">
        <v>14</v>
      </c>
      <c r="D35" s="42" t="s">
        <v>81</v>
      </c>
      <c r="E35" s="36" t="s">
        <v>82</v>
      </c>
      <c r="F35" s="37">
        <v>45784</v>
      </c>
      <c r="G35" s="38">
        <v>30355.18</v>
      </c>
      <c r="H35" s="39">
        <v>46022</v>
      </c>
      <c r="I35" s="40">
        <f t="shared" si="0"/>
        <v>0</v>
      </c>
      <c r="J35" s="38">
        <f t="shared" si="2"/>
        <v>30355.18</v>
      </c>
      <c r="K35" s="38">
        <f t="shared" si="4"/>
        <v>0</v>
      </c>
      <c r="L35" s="41" t="str">
        <f t="shared" si="1"/>
        <v>Completo</v>
      </c>
      <c r="M35" s="22">
        <v>1870</v>
      </c>
      <c r="N35" s="23">
        <v>45820</v>
      </c>
      <c r="O35" s="23"/>
    </row>
    <row r="36" spans="2:15" ht="27" x14ac:dyDescent="0.25">
      <c r="B36" s="2">
        <v>27</v>
      </c>
      <c r="C36" s="35" t="s">
        <v>83</v>
      </c>
      <c r="D36" s="42" t="s">
        <v>84</v>
      </c>
      <c r="E36" s="36" t="s">
        <v>85</v>
      </c>
      <c r="F36" s="37">
        <v>45784</v>
      </c>
      <c r="G36" s="38">
        <v>55472.58</v>
      </c>
      <c r="H36" s="39">
        <v>46022</v>
      </c>
      <c r="I36" s="40">
        <f t="shared" si="0"/>
        <v>0</v>
      </c>
      <c r="J36" s="38">
        <f t="shared" si="2"/>
        <v>55472.58</v>
      </c>
      <c r="K36" s="38">
        <f t="shared" si="4"/>
        <v>0</v>
      </c>
      <c r="L36" s="41" t="str">
        <f t="shared" si="1"/>
        <v>Completo</v>
      </c>
      <c r="M36" s="22">
        <v>1870</v>
      </c>
      <c r="N36" s="23">
        <v>45820</v>
      </c>
      <c r="O36" s="23"/>
    </row>
    <row r="37" spans="2:15" ht="27" x14ac:dyDescent="0.25">
      <c r="B37" s="2">
        <v>28</v>
      </c>
      <c r="C37" s="35" t="s">
        <v>14</v>
      </c>
      <c r="D37" s="42" t="s">
        <v>86</v>
      </c>
      <c r="E37" s="36" t="s">
        <v>87</v>
      </c>
      <c r="F37" s="37">
        <v>45784</v>
      </c>
      <c r="G37" s="38">
        <v>22097.98</v>
      </c>
      <c r="H37" s="39">
        <v>46022</v>
      </c>
      <c r="I37" s="40">
        <f t="shared" si="0"/>
        <v>0</v>
      </c>
      <c r="J37" s="38">
        <f t="shared" si="2"/>
        <v>22097.98</v>
      </c>
      <c r="K37" s="38">
        <f t="shared" si="4"/>
        <v>0</v>
      </c>
      <c r="L37" s="41" t="str">
        <f t="shared" si="1"/>
        <v>Completo</v>
      </c>
      <c r="M37" s="22">
        <v>1870</v>
      </c>
      <c r="N37" s="23">
        <v>45820</v>
      </c>
      <c r="O37" s="23"/>
    </row>
    <row r="38" spans="2:15" ht="27" x14ac:dyDescent="0.25">
      <c r="B38" s="2">
        <v>29</v>
      </c>
      <c r="C38" s="35" t="s">
        <v>14</v>
      </c>
      <c r="D38" s="42" t="s">
        <v>88</v>
      </c>
      <c r="E38" s="36" t="s">
        <v>89</v>
      </c>
      <c r="F38" s="37">
        <v>45784</v>
      </c>
      <c r="G38" s="38">
        <v>20659.95</v>
      </c>
      <c r="H38" s="39">
        <v>46022</v>
      </c>
      <c r="I38" s="40">
        <f t="shared" si="0"/>
        <v>0</v>
      </c>
      <c r="J38" s="38">
        <f t="shared" si="2"/>
        <v>20659.95</v>
      </c>
      <c r="K38" s="38">
        <f t="shared" si="4"/>
        <v>0</v>
      </c>
      <c r="L38" s="41" t="str">
        <f t="shared" si="1"/>
        <v>Completo</v>
      </c>
      <c r="M38" s="22">
        <v>1870</v>
      </c>
      <c r="N38" s="23">
        <v>45820</v>
      </c>
      <c r="O38" s="23"/>
    </row>
    <row r="39" spans="2:15" ht="27" x14ac:dyDescent="0.25">
      <c r="B39" s="2">
        <v>30</v>
      </c>
      <c r="C39" s="35" t="s">
        <v>14</v>
      </c>
      <c r="D39" s="42" t="s">
        <v>90</v>
      </c>
      <c r="E39" s="36" t="s">
        <v>91</v>
      </c>
      <c r="F39" s="37">
        <v>45784</v>
      </c>
      <c r="G39" s="38">
        <v>38920.080000000002</v>
      </c>
      <c r="H39" s="39">
        <v>46022</v>
      </c>
      <c r="I39" s="40">
        <f t="shared" si="0"/>
        <v>0</v>
      </c>
      <c r="J39" s="38">
        <f t="shared" si="2"/>
        <v>38920.080000000002</v>
      </c>
      <c r="K39" s="38">
        <f t="shared" si="4"/>
        <v>0</v>
      </c>
      <c r="L39" s="41" t="str">
        <f t="shared" si="1"/>
        <v>Completo</v>
      </c>
      <c r="M39" s="22">
        <v>1870</v>
      </c>
      <c r="N39" s="23">
        <v>45820</v>
      </c>
      <c r="O39" s="23"/>
    </row>
    <row r="40" spans="2:15" ht="27" x14ac:dyDescent="0.25">
      <c r="B40" s="2">
        <v>31</v>
      </c>
      <c r="C40" s="35" t="s">
        <v>14</v>
      </c>
      <c r="D40" s="42" t="s">
        <v>92</v>
      </c>
      <c r="E40" s="36" t="s">
        <v>93</v>
      </c>
      <c r="F40" s="37">
        <v>45784</v>
      </c>
      <c r="G40" s="38">
        <v>24339.599999999999</v>
      </c>
      <c r="H40" s="39">
        <v>46022</v>
      </c>
      <c r="I40" s="40">
        <f t="shared" si="0"/>
        <v>0</v>
      </c>
      <c r="J40" s="38">
        <f t="shared" si="2"/>
        <v>24339.599999999999</v>
      </c>
      <c r="K40" s="38">
        <f t="shared" si="4"/>
        <v>0</v>
      </c>
      <c r="L40" s="41" t="str">
        <f t="shared" si="1"/>
        <v>Completo</v>
      </c>
      <c r="M40" s="22">
        <v>1870</v>
      </c>
      <c r="N40" s="23">
        <v>45820</v>
      </c>
      <c r="O40" s="23"/>
    </row>
    <row r="41" spans="2:15" ht="43.5" customHeight="1" x14ac:dyDescent="0.25">
      <c r="B41" s="2">
        <v>32</v>
      </c>
      <c r="C41" s="35" t="s">
        <v>14</v>
      </c>
      <c r="D41" s="42" t="s">
        <v>94</v>
      </c>
      <c r="E41" s="36" t="s">
        <v>95</v>
      </c>
      <c r="F41" s="37">
        <v>45784</v>
      </c>
      <c r="G41" s="38">
        <v>12544.77</v>
      </c>
      <c r="H41" s="39">
        <v>46022</v>
      </c>
      <c r="I41" s="40">
        <f t="shared" si="0"/>
        <v>0</v>
      </c>
      <c r="J41" s="38">
        <f t="shared" si="2"/>
        <v>12544.77</v>
      </c>
      <c r="K41" s="38">
        <f t="shared" si="4"/>
        <v>0</v>
      </c>
      <c r="L41" s="41" t="str">
        <f t="shared" si="1"/>
        <v>Completo</v>
      </c>
      <c r="M41" s="22">
        <v>1870</v>
      </c>
      <c r="N41" s="23">
        <v>45820</v>
      </c>
      <c r="O41" s="23"/>
    </row>
    <row r="42" spans="2:15" ht="43.5" customHeight="1" x14ac:dyDescent="0.25">
      <c r="B42" s="2">
        <v>33</v>
      </c>
      <c r="C42" s="35" t="s">
        <v>14</v>
      </c>
      <c r="D42" s="42" t="s">
        <v>96</v>
      </c>
      <c r="E42" s="36" t="s">
        <v>97</v>
      </c>
      <c r="F42" s="37">
        <v>45784</v>
      </c>
      <c r="G42" s="38">
        <v>11704.66</v>
      </c>
      <c r="H42" s="39">
        <v>46022</v>
      </c>
      <c r="I42" s="40">
        <f t="shared" ref="I42:I73" si="5">+G42-J42-K42</f>
        <v>0</v>
      </c>
      <c r="J42" s="38">
        <f t="shared" si="2"/>
        <v>11704.66</v>
      </c>
      <c r="K42" s="38">
        <f t="shared" si="4"/>
        <v>0</v>
      </c>
      <c r="L42" s="41" t="str">
        <f t="shared" ref="L42:L73" si="6">IF(J42&gt;0,"Completo","Pendiente")</f>
        <v>Completo</v>
      </c>
      <c r="M42" s="22">
        <v>1870</v>
      </c>
      <c r="N42" s="23">
        <v>45820</v>
      </c>
      <c r="O42" s="23"/>
    </row>
    <row r="43" spans="2:15" ht="27" x14ac:dyDescent="0.25">
      <c r="B43" s="2">
        <v>34</v>
      </c>
      <c r="C43" s="35" t="s">
        <v>14</v>
      </c>
      <c r="D43" s="42" t="s">
        <v>98</v>
      </c>
      <c r="E43" s="36" t="s">
        <v>99</v>
      </c>
      <c r="F43" s="37">
        <v>45784</v>
      </c>
      <c r="G43" s="38">
        <v>18406.560000000001</v>
      </c>
      <c r="H43" s="39">
        <v>46022</v>
      </c>
      <c r="I43" s="40">
        <f t="shared" si="5"/>
        <v>0</v>
      </c>
      <c r="J43" s="38">
        <f t="shared" ref="J43:J74" si="7">+G43</f>
        <v>18406.560000000001</v>
      </c>
      <c r="K43" s="38">
        <f t="shared" si="4"/>
        <v>0</v>
      </c>
      <c r="L43" s="41" t="str">
        <f t="shared" si="6"/>
        <v>Completo</v>
      </c>
      <c r="M43" s="22">
        <v>1870</v>
      </c>
      <c r="N43" s="23">
        <v>45820</v>
      </c>
    </row>
    <row r="44" spans="2:15" ht="27" x14ac:dyDescent="0.25">
      <c r="B44" s="2">
        <v>35</v>
      </c>
      <c r="C44" s="35" t="s">
        <v>14</v>
      </c>
      <c r="D44" s="42" t="s">
        <v>100</v>
      </c>
      <c r="E44" s="36" t="s">
        <v>101</v>
      </c>
      <c r="F44" s="37">
        <v>45784</v>
      </c>
      <c r="G44" s="38">
        <v>10435.93</v>
      </c>
      <c r="H44" s="39">
        <v>46022</v>
      </c>
      <c r="I44" s="40">
        <f t="shared" si="5"/>
        <v>0</v>
      </c>
      <c r="J44" s="38">
        <f t="shared" si="7"/>
        <v>10435.93</v>
      </c>
      <c r="K44" s="38">
        <f t="shared" si="4"/>
        <v>0</v>
      </c>
      <c r="L44" s="41" t="str">
        <f t="shared" si="6"/>
        <v>Completo</v>
      </c>
      <c r="M44" s="22">
        <v>1870</v>
      </c>
      <c r="N44" s="23">
        <v>45820</v>
      </c>
    </row>
    <row r="45" spans="2:15" ht="27" x14ac:dyDescent="0.25">
      <c r="B45" s="2">
        <v>36</v>
      </c>
      <c r="C45" s="35" t="s">
        <v>14</v>
      </c>
      <c r="D45" s="42" t="s">
        <v>102</v>
      </c>
      <c r="E45" s="36" t="s">
        <v>103</v>
      </c>
      <c r="F45" s="37">
        <v>45784</v>
      </c>
      <c r="G45" s="38">
        <v>20447.55</v>
      </c>
      <c r="H45" s="39">
        <v>46022</v>
      </c>
      <c r="I45" s="40">
        <f t="shared" si="5"/>
        <v>0</v>
      </c>
      <c r="J45" s="38">
        <f t="shared" si="7"/>
        <v>20447.55</v>
      </c>
      <c r="K45" s="38">
        <f t="shared" si="4"/>
        <v>0</v>
      </c>
      <c r="L45" s="41" t="str">
        <f t="shared" si="6"/>
        <v>Completo</v>
      </c>
      <c r="M45" s="22">
        <v>1870</v>
      </c>
      <c r="N45" s="23">
        <v>45820</v>
      </c>
    </row>
    <row r="46" spans="2:15" ht="27" x14ac:dyDescent="0.25">
      <c r="B46" s="2">
        <v>37</v>
      </c>
      <c r="C46" s="35" t="s">
        <v>14</v>
      </c>
      <c r="D46" s="42" t="s">
        <v>104</v>
      </c>
      <c r="E46" s="36" t="s">
        <v>105</v>
      </c>
      <c r="F46" s="37">
        <v>45784</v>
      </c>
      <c r="G46" s="38">
        <v>10435.93</v>
      </c>
      <c r="H46" s="39">
        <v>46022</v>
      </c>
      <c r="I46" s="40">
        <f t="shared" si="5"/>
        <v>0</v>
      </c>
      <c r="J46" s="38">
        <f t="shared" si="7"/>
        <v>10435.93</v>
      </c>
      <c r="K46" s="38">
        <f t="shared" si="4"/>
        <v>0</v>
      </c>
      <c r="L46" s="41" t="str">
        <f t="shared" si="6"/>
        <v>Completo</v>
      </c>
      <c r="M46" s="22">
        <v>1870</v>
      </c>
      <c r="N46" s="23">
        <v>45820</v>
      </c>
    </row>
    <row r="47" spans="2:15" ht="27" x14ac:dyDescent="0.25">
      <c r="B47" s="2">
        <v>38</v>
      </c>
      <c r="C47" s="35" t="s">
        <v>14</v>
      </c>
      <c r="D47" s="42" t="s">
        <v>106</v>
      </c>
      <c r="E47" s="36" t="s">
        <v>107</v>
      </c>
      <c r="F47" s="37">
        <v>45784</v>
      </c>
      <c r="G47" s="38">
        <v>10408.540000000001</v>
      </c>
      <c r="H47" s="39">
        <v>46022</v>
      </c>
      <c r="I47" s="40">
        <f t="shared" si="5"/>
        <v>0</v>
      </c>
      <c r="J47" s="38">
        <f t="shared" si="7"/>
        <v>10408.540000000001</v>
      </c>
      <c r="K47" s="38">
        <f t="shared" si="4"/>
        <v>0</v>
      </c>
      <c r="L47" s="41" t="str">
        <f t="shared" si="6"/>
        <v>Completo</v>
      </c>
      <c r="M47" s="22">
        <v>1870</v>
      </c>
      <c r="N47" s="23">
        <v>45820</v>
      </c>
      <c r="O47" s="23"/>
    </row>
    <row r="48" spans="2:15" ht="27" x14ac:dyDescent="0.25">
      <c r="B48" s="2">
        <v>39</v>
      </c>
      <c r="C48" s="35" t="s">
        <v>14</v>
      </c>
      <c r="D48" s="42" t="s">
        <v>108</v>
      </c>
      <c r="E48" s="36" t="s">
        <v>109</v>
      </c>
      <c r="F48" s="37">
        <v>45784</v>
      </c>
      <c r="G48" s="38">
        <v>41401.129999999997</v>
      </c>
      <c r="H48" s="39">
        <v>46022</v>
      </c>
      <c r="I48" s="40">
        <f t="shared" si="5"/>
        <v>0</v>
      </c>
      <c r="J48" s="38">
        <f t="shared" si="7"/>
        <v>41401.129999999997</v>
      </c>
      <c r="K48" s="38">
        <f t="shared" si="4"/>
        <v>0</v>
      </c>
      <c r="L48" s="41" t="str">
        <f t="shared" si="6"/>
        <v>Completo</v>
      </c>
      <c r="M48" s="22">
        <v>1870</v>
      </c>
      <c r="N48" s="23">
        <v>45820</v>
      </c>
      <c r="O48" s="23"/>
    </row>
    <row r="49" spans="2:17" ht="27" x14ac:dyDescent="0.25">
      <c r="B49" s="2">
        <v>40</v>
      </c>
      <c r="C49" s="35" t="s">
        <v>14</v>
      </c>
      <c r="D49" s="42" t="s">
        <v>110</v>
      </c>
      <c r="E49" s="36" t="s">
        <v>111</v>
      </c>
      <c r="F49" s="37">
        <v>45784</v>
      </c>
      <c r="G49" s="38">
        <v>17607.11</v>
      </c>
      <c r="H49" s="39">
        <v>46022</v>
      </c>
      <c r="I49" s="40">
        <f t="shared" si="5"/>
        <v>0</v>
      </c>
      <c r="J49" s="38">
        <f t="shared" si="7"/>
        <v>17607.11</v>
      </c>
      <c r="K49" s="38">
        <f t="shared" si="4"/>
        <v>0</v>
      </c>
      <c r="L49" s="41" t="str">
        <f t="shared" si="6"/>
        <v>Completo</v>
      </c>
      <c r="M49" s="22">
        <v>1870</v>
      </c>
      <c r="N49" s="23">
        <v>45820</v>
      </c>
      <c r="O49" s="23"/>
    </row>
    <row r="50" spans="2:17" ht="27" x14ac:dyDescent="0.25">
      <c r="B50" s="2">
        <v>41</v>
      </c>
      <c r="C50" s="35" t="s">
        <v>14</v>
      </c>
      <c r="D50" s="42" t="s">
        <v>112</v>
      </c>
      <c r="E50" s="36" t="s">
        <v>113</v>
      </c>
      <c r="F50" s="37">
        <v>45784</v>
      </c>
      <c r="G50" s="38">
        <v>18374.46</v>
      </c>
      <c r="H50" s="39">
        <v>46022</v>
      </c>
      <c r="I50" s="40">
        <f t="shared" si="5"/>
        <v>0</v>
      </c>
      <c r="J50" s="38">
        <f t="shared" si="7"/>
        <v>18374.46</v>
      </c>
      <c r="K50" s="38">
        <f t="shared" si="4"/>
        <v>0</v>
      </c>
      <c r="L50" s="41" t="str">
        <f t="shared" si="6"/>
        <v>Completo</v>
      </c>
      <c r="M50" s="22">
        <v>1870</v>
      </c>
      <c r="N50" s="23">
        <v>45820</v>
      </c>
      <c r="O50" s="23"/>
    </row>
    <row r="51" spans="2:17" ht="27" x14ac:dyDescent="0.25">
      <c r="B51" s="2">
        <v>42</v>
      </c>
      <c r="C51" s="35" t="s">
        <v>14</v>
      </c>
      <c r="D51" s="42" t="s">
        <v>114</v>
      </c>
      <c r="E51" s="36" t="s">
        <v>115</v>
      </c>
      <c r="F51" s="37">
        <v>45784</v>
      </c>
      <c r="G51" s="38">
        <v>13218.01</v>
      </c>
      <c r="H51" s="39">
        <v>46022</v>
      </c>
      <c r="I51" s="40">
        <f t="shared" si="5"/>
        <v>0</v>
      </c>
      <c r="J51" s="38">
        <f t="shared" si="7"/>
        <v>13218.01</v>
      </c>
      <c r="K51" s="38">
        <f t="shared" si="4"/>
        <v>0</v>
      </c>
      <c r="L51" s="41" t="str">
        <f t="shared" si="6"/>
        <v>Completo</v>
      </c>
      <c r="M51" s="22">
        <v>1870</v>
      </c>
      <c r="N51" s="23">
        <v>45820</v>
      </c>
      <c r="O51" s="23"/>
    </row>
    <row r="52" spans="2:17" ht="27" x14ac:dyDescent="0.25">
      <c r="B52" s="2">
        <v>43</v>
      </c>
      <c r="C52" s="35" t="s">
        <v>14</v>
      </c>
      <c r="D52" s="42" t="s">
        <v>116</v>
      </c>
      <c r="E52" s="36" t="s">
        <v>117</v>
      </c>
      <c r="F52" s="37">
        <v>45784</v>
      </c>
      <c r="G52" s="38">
        <v>27387.78</v>
      </c>
      <c r="H52" s="39">
        <v>46022</v>
      </c>
      <c r="I52" s="40">
        <f t="shared" si="5"/>
        <v>0</v>
      </c>
      <c r="J52" s="38">
        <f t="shared" si="7"/>
        <v>27387.78</v>
      </c>
      <c r="K52" s="38">
        <f t="shared" si="4"/>
        <v>0</v>
      </c>
      <c r="L52" s="41" t="str">
        <f t="shared" si="6"/>
        <v>Completo</v>
      </c>
      <c r="M52" s="22">
        <v>1870</v>
      </c>
      <c r="N52" s="23">
        <v>45820</v>
      </c>
      <c r="O52" s="23"/>
    </row>
    <row r="53" spans="2:17" ht="52.5" customHeight="1" x14ac:dyDescent="0.25">
      <c r="B53" s="2">
        <v>44</v>
      </c>
      <c r="C53" s="35" t="s">
        <v>14</v>
      </c>
      <c r="D53" s="42" t="s">
        <v>118</v>
      </c>
      <c r="E53" s="36" t="s">
        <v>119</v>
      </c>
      <c r="F53" s="37">
        <v>45784</v>
      </c>
      <c r="G53" s="38">
        <v>11748.58</v>
      </c>
      <c r="H53" s="39">
        <v>46022</v>
      </c>
      <c r="I53" s="40">
        <f t="shared" si="5"/>
        <v>0</v>
      </c>
      <c r="J53" s="38">
        <f t="shared" si="7"/>
        <v>11748.58</v>
      </c>
      <c r="K53" s="38">
        <f t="shared" si="4"/>
        <v>0</v>
      </c>
      <c r="L53" s="41" t="str">
        <f t="shared" si="6"/>
        <v>Completo</v>
      </c>
      <c r="M53" s="22">
        <v>1870</v>
      </c>
      <c r="N53" s="23">
        <v>45820</v>
      </c>
      <c r="O53" s="23"/>
    </row>
    <row r="54" spans="2:17" ht="52.5" customHeight="1" x14ac:dyDescent="0.25">
      <c r="B54" s="2">
        <v>45</v>
      </c>
      <c r="C54" s="35" t="s">
        <v>14</v>
      </c>
      <c r="D54" s="42" t="s">
        <v>120</v>
      </c>
      <c r="E54" s="36" t="s">
        <v>121</v>
      </c>
      <c r="F54" s="37">
        <v>45784</v>
      </c>
      <c r="G54" s="38">
        <v>18361.45</v>
      </c>
      <c r="H54" s="39">
        <v>46022</v>
      </c>
      <c r="I54" s="40">
        <f t="shared" si="5"/>
        <v>0</v>
      </c>
      <c r="J54" s="38">
        <f t="shared" si="7"/>
        <v>18361.45</v>
      </c>
      <c r="K54" s="38">
        <f t="shared" si="4"/>
        <v>0</v>
      </c>
      <c r="L54" s="41" t="str">
        <f t="shared" si="6"/>
        <v>Completo</v>
      </c>
      <c r="M54" s="22">
        <v>1870</v>
      </c>
      <c r="N54" s="23">
        <v>45820</v>
      </c>
      <c r="O54" s="23"/>
    </row>
    <row r="55" spans="2:17" ht="52.5" customHeight="1" x14ac:dyDescent="0.25">
      <c r="B55" s="2">
        <v>46</v>
      </c>
      <c r="C55" s="35" t="s">
        <v>14</v>
      </c>
      <c r="D55" s="42" t="s">
        <v>122</v>
      </c>
      <c r="E55" s="36" t="s">
        <v>123</v>
      </c>
      <c r="F55" s="37">
        <v>45784</v>
      </c>
      <c r="G55" s="38">
        <v>58587.67</v>
      </c>
      <c r="H55" s="39">
        <v>46022</v>
      </c>
      <c r="I55" s="40">
        <f t="shared" si="5"/>
        <v>0</v>
      </c>
      <c r="J55" s="38">
        <f t="shared" si="7"/>
        <v>58587.67</v>
      </c>
      <c r="K55" s="38">
        <f t="shared" si="4"/>
        <v>0</v>
      </c>
      <c r="L55" s="41" t="str">
        <f t="shared" si="6"/>
        <v>Completo</v>
      </c>
      <c r="M55" s="22">
        <v>1870</v>
      </c>
      <c r="N55" s="23">
        <v>45820</v>
      </c>
      <c r="O55" s="26"/>
      <c r="Q55" s="27"/>
    </row>
    <row r="56" spans="2:17" ht="27" x14ac:dyDescent="0.25">
      <c r="B56" s="2">
        <v>47</v>
      </c>
      <c r="C56" s="35" t="s">
        <v>14</v>
      </c>
      <c r="D56" s="42" t="s">
        <v>124</v>
      </c>
      <c r="E56" s="36" t="s">
        <v>125</v>
      </c>
      <c r="F56" s="37">
        <v>45784</v>
      </c>
      <c r="G56" s="38">
        <v>14082.19</v>
      </c>
      <c r="H56" s="39">
        <v>46022</v>
      </c>
      <c r="I56" s="40">
        <f t="shared" si="5"/>
        <v>0</v>
      </c>
      <c r="J56" s="38">
        <f t="shared" si="7"/>
        <v>14082.19</v>
      </c>
      <c r="K56" s="38">
        <f t="shared" si="4"/>
        <v>0</v>
      </c>
      <c r="L56" s="41" t="str">
        <f t="shared" si="6"/>
        <v>Completo</v>
      </c>
      <c r="M56" s="22">
        <v>1870</v>
      </c>
      <c r="N56" s="23">
        <v>45820</v>
      </c>
      <c r="O56" s="23"/>
    </row>
    <row r="57" spans="2:17" ht="27" x14ac:dyDescent="0.25">
      <c r="B57" s="2">
        <v>48</v>
      </c>
      <c r="C57" s="35" t="s">
        <v>14</v>
      </c>
      <c r="D57" s="42" t="s">
        <v>126</v>
      </c>
      <c r="E57" s="36" t="s">
        <v>127</v>
      </c>
      <c r="F57" s="37">
        <v>45784</v>
      </c>
      <c r="G57" s="38">
        <v>24189.35</v>
      </c>
      <c r="H57" s="39">
        <v>46022</v>
      </c>
      <c r="I57" s="40">
        <f t="shared" si="5"/>
        <v>0</v>
      </c>
      <c r="J57" s="38">
        <f t="shared" si="7"/>
        <v>24189.35</v>
      </c>
      <c r="K57" s="38">
        <f t="shared" si="4"/>
        <v>0</v>
      </c>
      <c r="L57" s="41" t="str">
        <f t="shared" si="6"/>
        <v>Completo</v>
      </c>
      <c r="M57" s="22">
        <v>1870</v>
      </c>
      <c r="N57" s="23">
        <v>45820</v>
      </c>
      <c r="O57" s="23"/>
    </row>
    <row r="58" spans="2:17" ht="43.5" customHeight="1" x14ac:dyDescent="0.25">
      <c r="B58" s="2">
        <v>49</v>
      </c>
      <c r="C58" s="35" t="s">
        <v>14</v>
      </c>
      <c r="D58" s="42" t="s">
        <v>128</v>
      </c>
      <c r="E58" s="36" t="s">
        <v>129</v>
      </c>
      <c r="F58" s="37">
        <v>45784</v>
      </c>
      <c r="G58" s="38">
        <v>20128</v>
      </c>
      <c r="H58" s="39">
        <v>46022</v>
      </c>
      <c r="I58" s="40">
        <f t="shared" si="5"/>
        <v>0</v>
      </c>
      <c r="J58" s="38">
        <f t="shared" si="7"/>
        <v>20128</v>
      </c>
      <c r="K58" s="38">
        <f t="shared" si="4"/>
        <v>0</v>
      </c>
      <c r="L58" s="41" t="str">
        <f t="shared" si="6"/>
        <v>Completo</v>
      </c>
      <c r="M58" s="22">
        <v>1870</v>
      </c>
      <c r="N58" s="23">
        <v>45820</v>
      </c>
      <c r="O58" s="23"/>
    </row>
    <row r="59" spans="2:17" ht="41.25" customHeight="1" x14ac:dyDescent="0.25">
      <c r="B59" s="2">
        <v>50</v>
      </c>
      <c r="C59" s="35" t="s">
        <v>14</v>
      </c>
      <c r="D59" s="42" t="s">
        <v>130</v>
      </c>
      <c r="E59" s="36" t="s">
        <v>131</v>
      </c>
      <c r="F59" s="37">
        <v>45784</v>
      </c>
      <c r="G59" s="38">
        <v>42196.19</v>
      </c>
      <c r="H59" s="39">
        <v>46022</v>
      </c>
      <c r="I59" s="40">
        <f t="shared" si="5"/>
        <v>0</v>
      </c>
      <c r="J59" s="38">
        <f t="shared" si="7"/>
        <v>42196.19</v>
      </c>
      <c r="K59" s="38">
        <f t="shared" si="4"/>
        <v>0</v>
      </c>
      <c r="L59" s="41" t="str">
        <f t="shared" si="6"/>
        <v>Completo</v>
      </c>
      <c r="M59" s="22">
        <v>1870</v>
      </c>
      <c r="N59" s="23">
        <v>45820</v>
      </c>
      <c r="O59" s="23"/>
    </row>
    <row r="60" spans="2:17" ht="27" x14ac:dyDescent="0.25">
      <c r="B60" s="2">
        <v>51</v>
      </c>
      <c r="C60" s="35" t="s">
        <v>14</v>
      </c>
      <c r="D60" s="42" t="s">
        <v>132</v>
      </c>
      <c r="E60" s="36" t="s">
        <v>133</v>
      </c>
      <c r="F60" s="37">
        <v>45784</v>
      </c>
      <c r="G60" s="38">
        <v>44938.080000000002</v>
      </c>
      <c r="H60" s="39">
        <v>46022</v>
      </c>
      <c r="I60" s="40">
        <f t="shared" si="5"/>
        <v>0</v>
      </c>
      <c r="J60" s="38">
        <f t="shared" si="7"/>
        <v>44938.080000000002</v>
      </c>
      <c r="K60" s="38">
        <f t="shared" si="4"/>
        <v>0</v>
      </c>
      <c r="L60" s="41" t="str">
        <f t="shared" si="6"/>
        <v>Completo</v>
      </c>
      <c r="M60" s="22">
        <v>1870</v>
      </c>
      <c r="N60" s="23">
        <v>45820</v>
      </c>
      <c r="O60" s="23"/>
    </row>
    <row r="61" spans="2:17" ht="27" x14ac:dyDescent="0.25">
      <c r="B61" s="2">
        <v>52</v>
      </c>
      <c r="C61" s="35" t="s">
        <v>14</v>
      </c>
      <c r="D61" s="42" t="s">
        <v>134</v>
      </c>
      <c r="E61" s="36" t="s">
        <v>135</v>
      </c>
      <c r="F61" s="37">
        <v>45784</v>
      </c>
      <c r="G61" s="38">
        <v>20482.919999999998</v>
      </c>
      <c r="H61" s="39">
        <v>46022</v>
      </c>
      <c r="I61" s="40">
        <f t="shared" si="5"/>
        <v>0</v>
      </c>
      <c r="J61" s="38">
        <f t="shared" si="7"/>
        <v>20482.919999999998</v>
      </c>
      <c r="K61" s="38">
        <f t="shared" si="4"/>
        <v>0</v>
      </c>
      <c r="L61" s="41" t="str">
        <f t="shared" si="6"/>
        <v>Completo</v>
      </c>
      <c r="M61" s="22">
        <v>1870</v>
      </c>
      <c r="N61" s="23">
        <v>45820</v>
      </c>
      <c r="O61" s="26"/>
    </row>
    <row r="62" spans="2:17" ht="27" x14ac:dyDescent="0.25">
      <c r="B62" s="2">
        <v>53</v>
      </c>
      <c r="C62" s="35" t="s">
        <v>14</v>
      </c>
      <c r="D62" s="42" t="s">
        <v>136</v>
      </c>
      <c r="E62" s="36" t="s">
        <v>137</v>
      </c>
      <c r="F62" s="37">
        <v>45784</v>
      </c>
      <c r="G62" s="38">
        <v>20896.22</v>
      </c>
      <c r="H62" s="39">
        <v>46022</v>
      </c>
      <c r="I62" s="40">
        <f t="shared" si="5"/>
        <v>0</v>
      </c>
      <c r="J62" s="38">
        <f t="shared" si="7"/>
        <v>20896.22</v>
      </c>
      <c r="K62" s="38">
        <f t="shared" si="4"/>
        <v>0</v>
      </c>
      <c r="L62" s="41" t="str">
        <f t="shared" si="6"/>
        <v>Completo</v>
      </c>
      <c r="M62" s="22">
        <v>1870</v>
      </c>
      <c r="N62" s="23">
        <v>45820</v>
      </c>
      <c r="O62" s="23"/>
    </row>
    <row r="63" spans="2:17" ht="27" x14ac:dyDescent="0.25">
      <c r="B63" s="2">
        <v>54</v>
      </c>
      <c r="C63" s="35" t="s">
        <v>14</v>
      </c>
      <c r="D63" s="42" t="s">
        <v>138</v>
      </c>
      <c r="E63" s="36" t="s">
        <v>139</v>
      </c>
      <c r="F63" s="37">
        <v>45784</v>
      </c>
      <c r="G63" s="38">
        <v>21159.112000000001</v>
      </c>
      <c r="H63" s="39">
        <v>46022</v>
      </c>
      <c r="I63" s="40">
        <f t="shared" si="5"/>
        <v>0</v>
      </c>
      <c r="J63" s="38">
        <f t="shared" si="7"/>
        <v>21159.112000000001</v>
      </c>
      <c r="K63" s="38">
        <f t="shared" si="4"/>
        <v>0</v>
      </c>
      <c r="L63" s="41" t="str">
        <f t="shared" si="6"/>
        <v>Completo</v>
      </c>
      <c r="M63" s="22">
        <v>1870</v>
      </c>
      <c r="N63" s="23">
        <v>45820</v>
      </c>
      <c r="O63" s="23"/>
    </row>
    <row r="64" spans="2:17" ht="27" x14ac:dyDescent="0.25">
      <c r="B64" s="2">
        <v>55</v>
      </c>
      <c r="C64" s="35" t="s">
        <v>83</v>
      </c>
      <c r="D64" s="42" t="s">
        <v>140</v>
      </c>
      <c r="E64" s="36" t="s">
        <v>141</v>
      </c>
      <c r="F64" s="37">
        <v>45784</v>
      </c>
      <c r="G64" s="38">
        <v>13431.14</v>
      </c>
      <c r="H64" s="39">
        <v>46023</v>
      </c>
      <c r="I64" s="40">
        <f t="shared" si="5"/>
        <v>0</v>
      </c>
      <c r="J64" s="38">
        <f t="shared" si="7"/>
        <v>13431.14</v>
      </c>
      <c r="K64" s="38">
        <f t="shared" si="4"/>
        <v>0</v>
      </c>
      <c r="L64" s="41" t="str">
        <f t="shared" si="6"/>
        <v>Completo</v>
      </c>
      <c r="M64" s="22">
        <v>1870</v>
      </c>
      <c r="N64" s="23">
        <v>45820</v>
      </c>
      <c r="O64" s="23"/>
    </row>
    <row r="65" spans="2:15" ht="27" x14ac:dyDescent="0.25">
      <c r="B65" s="2">
        <v>56</v>
      </c>
      <c r="C65" s="35" t="s">
        <v>83</v>
      </c>
      <c r="D65" s="42" t="s">
        <v>140</v>
      </c>
      <c r="E65" s="36" t="s">
        <v>141</v>
      </c>
      <c r="F65" s="37">
        <v>45784</v>
      </c>
      <c r="G65" s="38">
        <v>13431.14</v>
      </c>
      <c r="H65" s="39">
        <v>46023</v>
      </c>
      <c r="I65" s="40">
        <f t="shared" si="5"/>
        <v>0</v>
      </c>
      <c r="J65" s="38">
        <f t="shared" si="7"/>
        <v>13431.14</v>
      </c>
      <c r="K65" s="38">
        <f t="shared" si="4"/>
        <v>0</v>
      </c>
      <c r="L65" s="41" t="str">
        <f t="shared" si="6"/>
        <v>Completo</v>
      </c>
      <c r="M65" s="22">
        <v>1870</v>
      </c>
      <c r="N65" s="23">
        <v>45820</v>
      </c>
      <c r="O65" s="23"/>
    </row>
    <row r="66" spans="2:15" ht="27" x14ac:dyDescent="0.25">
      <c r="B66" s="2">
        <v>57</v>
      </c>
      <c r="C66" s="35" t="s">
        <v>16</v>
      </c>
      <c r="D66" s="42" t="s">
        <v>144</v>
      </c>
      <c r="E66" s="36" t="s">
        <v>145</v>
      </c>
      <c r="F66" s="37">
        <v>45786</v>
      </c>
      <c r="G66" s="38">
        <v>38624.199999999997</v>
      </c>
      <c r="H66" s="39">
        <v>46387</v>
      </c>
      <c r="I66" s="40">
        <f t="shared" si="5"/>
        <v>0</v>
      </c>
      <c r="J66" s="38">
        <f t="shared" si="7"/>
        <v>38624.199999999997</v>
      </c>
      <c r="K66" s="38">
        <f t="shared" si="4"/>
        <v>0</v>
      </c>
      <c r="L66" s="41" t="str">
        <f t="shared" si="6"/>
        <v>Completo</v>
      </c>
      <c r="M66" s="22">
        <v>2184</v>
      </c>
      <c r="N66" s="23">
        <v>45835</v>
      </c>
      <c r="O66" s="23"/>
    </row>
    <row r="67" spans="2:15" ht="40.5" x14ac:dyDescent="0.25">
      <c r="B67" s="2">
        <v>58</v>
      </c>
      <c r="C67" s="35" t="s">
        <v>147</v>
      </c>
      <c r="D67" s="42" t="s">
        <v>148</v>
      </c>
      <c r="E67" s="36" t="s">
        <v>149</v>
      </c>
      <c r="F67" s="37">
        <v>45789</v>
      </c>
      <c r="G67" s="38">
        <v>103250</v>
      </c>
      <c r="H67" s="39">
        <v>46022</v>
      </c>
      <c r="I67" s="40">
        <f t="shared" si="5"/>
        <v>0</v>
      </c>
      <c r="J67" s="38">
        <f t="shared" si="7"/>
        <v>103250</v>
      </c>
      <c r="K67" s="38">
        <f t="shared" si="4"/>
        <v>0</v>
      </c>
      <c r="L67" s="41" t="str">
        <f t="shared" si="6"/>
        <v>Completo</v>
      </c>
      <c r="M67" s="27">
        <v>1939</v>
      </c>
      <c r="N67" s="28">
        <v>45824</v>
      </c>
      <c r="O67" s="23"/>
    </row>
    <row r="68" spans="2:15" ht="40.5" customHeight="1" x14ac:dyDescent="0.25">
      <c r="B68" s="2">
        <v>59</v>
      </c>
      <c r="C68" s="35" t="s">
        <v>83</v>
      </c>
      <c r="D68" s="42" t="s">
        <v>150</v>
      </c>
      <c r="E68" s="36" t="s">
        <v>151</v>
      </c>
      <c r="F68" s="37">
        <v>45790</v>
      </c>
      <c r="G68" s="38">
        <v>55171.12</v>
      </c>
      <c r="H68" s="39">
        <v>46022</v>
      </c>
      <c r="I68" s="40">
        <f t="shared" si="5"/>
        <v>0</v>
      </c>
      <c r="J68" s="38">
        <f t="shared" si="7"/>
        <v>55171.12</v>
      </c>
      <c r="K68" s="38">
        <f t="shared" si="4"/>
        <v>0</v>
      </c>
      <c r="L68" s="41" t="str">
        <f t="shared" si="6"/>
        <v>Completo</v>
      </c>
      <c r="M68" s="22">
        <v>1870</v>
      </c>
      <c r="N68" s="23">
        <v>45820</v>
      </c>
      <c r="O68" s="23"/>
    </row>
    <row r="69" spans="2:15" ht="31.5" customHeight="1" x14ac:dyDescent="0.25">
      <c r="B69" s="2">
        <v>60</v>
      </c>
      <c r="C69" s="35" t="s">
        <v>152</v>
      </c>
      <c r="D69" s="42" t="s">
        <v>153</v>
      </c>
      <c r="E69" s="36" t="s">
        <v>154</v>
      </c>
      <c r="F69" s="37">
        <v>45791</v>
      </c>
      <c r="G69" s="38">
        <v>11800</v>
      </c>
      <c r="H69" s="39">
        <v>46387</v>
      </c>
      <c r="I69" s="40">
        <f t="shared" si="5"/>
        <v>0</v>
      </c>
      <c r="J69" s="38">
        <f t="shared" si="7"/>
        <v>11800</v>
      </c>
      <c r="K69" s="38">
        <v>0</v>
      </c>
      <c r="L69" s="41" t="str">
        <f t="shared" si="6"/>
        <v>Completo</v>
      </c>
      <c r="M69" s="27">
        <v>1727</v>
      </c>
      <c r="N69" s="28">
        <v>45811</v>
      </c>
      <c r="O69" s="23"/>
    </row>
    <row r="70" spans="2:15" ht="43.5" customHeight="1" x14ac:dyDescent="0.25">
      <c r="B70" s="2">
        <v>61</v>
      </c>
      <c r="C70" s="35" t="s">
        <v>83</v>
      </c>
      <c r="D70" s="42" t="s">
        <v>157</v>
      </c>
      <c r="E70" s="36" t="s">
        <v>158</v>
      </c>
      <c r="F70" s="37">
        <v>45791</v>
      </c>
      <c r="G70" s="38">
        <v>18824.68</v>
      </c>
      <c r="H70" s="39">
        <v>46022</v>
      </c>
      <c r="I70" s="40">
        <f t="shared" si="5"/>
        <v>0</v>
      </c>
      <c r="J70" s="38">
        <f t="shared" si="7"/>
        <v>18824.68</v>
      </c>
      <c r="K70" s="38">
        <f t="shared" ref="K70:K82" si="8">IF(J70&gt;0,0,G70)</f>
        <v>0</v>
      </c>
      <c r="L70" s="41" t="str">
        <f t="shared" si="6"/>
        <v>Completo</v>
      </c>
      <c r="M70" s="22">
        <v>1870</v>
      </c>
      <c r="N70" s="23">
        <v>45820</v>
      </c>
      <c r="O70" s="23"/>
    </row>
    <row r="71" spans="2:15" ht="32.25" customHeight="1" x14ac:dyDescent="0.25">
      <c r="B71" s="2">
        <v>62</v>
      </c>
      <c r="C71" s="35" t="s">
        <v>159</v>
      </c>
      <c r="D71" s="42" t="s">
        <v>160</v>
      </c>
      <c r="E71" s="36" t="s">
        <v>161</v>
      </c>
      <c r="F71" s="37">
        <v>45792</v>
      </c>
      <c r="G71" s="38">
        <v>25000</v>
      </c>
      <c r="H71" s="39">
        <v>46387</v>
      </c>
      <c r="I71" s="40">
        <f t="shared" si="5"/>
        <v>0</v>
      </c>
      <c r="J71" s="38">
        <f t="shared" si="7"/>
        <v>25000</v>
      </c>
      <c r="K71" s="38">
        <f t="shared" si="8"/>
        <v>0</v>
      </c>
      <c r="L71" s="41" t="str">
        <f t="shared" si="6"/>
        <v>Completo</v>
      </c>
      <c r="M71" s="22">
        <v>1972</v>
      </c>
      <c r="N71" s="23">
        <v>45825</v>
      </c>
      <c r="O71" s="23"/>
    </row>
    <row r="72" spans="2:15" ht="42.75" customHeight="1" x14ac:dyDescent="0.25">
      <c r="B72" s="2">
        <v>63</v>
      </c>
      <c r="C72" s="35" t="s">
        <v>16</v>
      </c>
      <c r="D72" s="42" t="s">
        <v>163</v>
      </c>
      <c r="E72" s="36" t="s">
        <v>164</v>
      </c>
      <c r="F72" s="37">
        <v>45793</v>
      </c>
      <c r="G72" s="38">
        <v>15681.14</v>
      </c>
      <c r="H72" s="39">
        <v>46387</v>
      </c>
      <c r="I72" s="40">
        <f t="shared" si="5"/>
        <v>0</v>
      </c>
      <c r="J72" s="38">
        <f t="shared" si="7"/>
        <v>15681.14</v>
      </c>
      <c r="K72" s="38">
        <f t="shared" si="8"/>
        <v>0</v>
      </c>
      <c r="L72" s="41" t="str">
        <f t="shared" si="6"/>
        <v>Completo</v>
      </c>
      <c r="M72" s="22">
        <v>2184</v>
      </c>
      <c r="N72" s="23">
        <v>45835</v>
      </c>
      <c r="O72" s="23"/>
    </row>
    <row r="73" spans="2:15" ht="27" x14ac:dyDescent="0.25">
      <c r="B73" s="2">
        <v>64</v>
      </c>
      <c r="C73" s="35" t="s">
        <v>16</v>
      </c>
      <c r="D73" s="42" t="s">
        <v>165</v>
      </c>
      <c r="E73" s="36" t="s">
        <v>166</v>
      </c>
      <c r="F73" s="37">
        <v>45793</v>
      </c>
      <c r="G73" s="38">
        <v>22930.14</v>
      </c>
      <c r="H73" s="39">
        <v>46387</v>
      </c>
      <c r="I73" s="40">
        <f t="shared" si="5"/>
        <v>0</v>
      </c>
      <c r="J73" s="38">
        <f t="shared" si="7"/>
        <v>22930.14</v>
      </c>
      <c r="K73" s="38">
        <f t="shared" si="8"/>
        <v>0</v>
      </c>
      <c r="L73" s="41" t="str">
        <f t="shared" si="6"/>
        <v>Completo</v>
      </c>
      <c r="M73" s="22">
        <v>2027</v>
      </c>
      <c r="N73" s="23">
        <v>45828</v>
      </c>
      <c r="O73" s="23"/>
    </row>
    <row r="74" spans="2:15" ht="42.75" customHeight="1" x14ac:dyDescent="0.25">
      <c r="B74" s="2">
        <v>65</v>
      </c>
      <c r="C74" s="35" t="s">
        <v>17</v>
      </c>
      <c r="D74" s="42" t="s">
        <v>167</v>
      </c>
      <c r="E74" s="36" t="s">
        <v>168</v>
      </c>
      <c r="F74" s="37">
        <v>45796</v>
      </c>
      <c r="G74" s="38">
        <v>62599</v>
      </c>
      <c r="H74" s="39">
        <v>46022</v>
      </c>
      <c r="I74" s="40">
        <f t="shared" ref="I74:I105" si="9">+G74-J74-K74</f>
        <v>0</v>
      </c>
      <c r="J74" s="38">
        <f t="shared" si="7"/>
        <v>62599</v>
      </c>
      <c r="K74" s="38">
        <f t="shared" si="8"/>
        <v>0</v>
      </c>
      <c r="L74" s="41" t="str">
        <f t="shared" ref="L74:L105" si="10">IF(J74&gt;0,"Completo","Pendiente")</f>
        <v>Completo</v>
      </c>
      <c r="M74" s="22">
        <v>1807</v>
      </c>
      <c r="N74" s="23">
        <v>45817</v>
      </c>
      <c r="O74" s="23"/>
    </row>
    <row r="75" spans="2:15" ht="27" x14ac:dyDescent="0.25">
      <c r="B75" s="2">
        <v>66</v>
      </c>
      <c r="C75" s="35" t="s">
        <v>16</v>
      </c>
      <c r="D75" s="42" t="s">
        <v>169</v>
      </c>
      <c r="E75" s="36" t="s">
        <v>170</v>
      </c>
      <c r="F75" s="37">
        <v>45796</v>
      </c>
      <c r="G75" s="38">
        <v>15960.66</v>
      </c>
      <c r="H75" s="39">
        <v>46387</v>
      </c>
      <c r="I75" s="40">
        <f t="shared" si="9"/>
        <v>0</v>
      </c>
      <c r="J75" s="38">
        <f t="shared" ref="J75:J96" si="11">+G75</f>
        <v>15960.66</v>
      </c>
      <c r="K75" s="38">
        <f t="shared" si="8"/>
        <v>0</v>
      </c>
      <c r="L75" s="41" t="str">
        <f t="shared" si="10"/>
        <v>Completo</v>
      </c>
      <c r="M75" s="22">
        <v>2184</v>
      </c>
      <c r="N75" s="23">
        <v>45835</v>
      </c>
      <c r="O75" s="23"/>
    </row>
    <row r="76" spans="2:15" ht="42.75" customHeight="1" x14ac:dyDescent="0.25">
      <c r="B76" s="2">
        <v>67</v>
      </c>
      <c r="C76" s="35" t="s">
        <v>16</v>
      </c>
      <c r="D76" s="42" t="s">
        <v>171</v>
      </c>
      <c r="E76" s="36" t="s">
        <v>172</v>
      </c>
      <c r="F76" s="37">
        <v>45796</v>
      </c>
      <c r="G76" s="38">
        <v>29031.64</v>
      </c>
      <c r="H76" s="39">
        <v>46387</v>
      </c>
      <c r="I76" s="40">
        <f t="shared" si="9"/>
        <v>0</v>
      </c>
      <c r="J76" s="38">
        <f t="shared" si="11"/>
        <v>29031.64</v>
      </c>
      <c r="K76" s="38">
        <f t="shared" si="8"/>
        <v>0</v>
      </c>
      <c r="L76" s="41" t="str">
        <f t="shared" si="10"/>
        <v>Completo</v>
      </c>
      <c r="M76" s="22">
        <v>2017</v>
      </c>
      <c r="N76" s="23">
        <v>45828</v>
      </c>
      <c r="O76" s="23"/>
    </row>
    <row r="77" spans="2:15" ht="27" x14ac:dyDescent="0.25">
      <c r="B77" s="2">
        <v>68</v>
      </c>
      <c r="C77" s="35" t="s">
        <v>16</v>
      </c>
      <c r="D77" s="42" t="s">
        <v>173</v>
      </c>
      <c r="E77" s="36" t="s">
        <v>174</v>
      </c>
      <c r="F77" s="37">
        <v>45796</v>
      </c>
      <c r="G77" s="38">
        <v>12220.78</v>
      </c>
      <c r="H77" s="39">
        <v>46387</v>
      </c>
      <c r="I77" s="40">
        <f t="shared" si="9"/>
        <v>0</v>
      </c>
      <c r="J77" s="38">
        <f t="shared" si="11"/>
        <v>12220.78</v>
      </c>
      <c r="K77" s="38">
        <f t="shared" si="8"/>
        <v>0</v>
      </c>
      <c r="L77" s="41" t="str">
        <f t="shared" si="10"/>
        <v>Completo</v>
      </c>
      <c r="M77" s="22">
        <v>2017</v>
      </c>
      <c r="N77" s="23">
        <v>45828</v>
      </c>
      <c r="O77" s="23"/>
    </row>
    <row r="78" spans="2:15" ht="42.75" customHeight="1" x14ac:dyDescent="0.25">
      <c r="B78" s="2">
        <v>69</v>
      </c>
      <c r="C78" s="35" t="s">
        <v>175</v>
      </c>
      <c r="D78" s="42" t="s">
        <v>176</v>
      </c>
      <c r="E78" s="36" t="s">
        <v>177</v>
      </c>
      <c r="F78" s="37">
        <v>45797</v>
      </c>
      <c r="G78" s="38">
        <v>220116.87</v>
      </c>
      <c r="H78" s="39" t="s">
        <v>178</v>
      </c>
      <c r="I78" s="40">
        <f t="shared" si="9"/>
        <v>0</v>
      </c>
      <c r="J78" s="38">
        <f t="shared" si="11"/>
        <v>220116.87</v>
      </c>
      <c r="K78" s="38">
        <f t="shared" si="8"/>
        <v>0</v>
      </c>
      <c r="L78" s="41" t="str">
        <f t="shared" si="10"/>
        <v>Completo</v>
      </c>
      <c r="M78" s="22">
        <v>1917</v>
      </c>
      <c r="N78" s="23">
        <v>45821</v>
      </c>
      <c r="O78" s="23"/>
    </row>
    <row r="79" spans="2:15" ht="42.75" customHeight="1" x14ac:dyDescent="0.25">
      <c r="B79" s="2">
        <v>70</v>
      </c>
      <c r="C79" s="35" t="s">
        <v>17</v>
      </c>
      <c r="D79" s="42" t="s">
        <v>179</v>
      </c>
      <c r="E79" s="36" t="s">
        <v>180</v>
      </c>
      <c r="F79" s="37">
        <v>45797</v>
      </c>
      <c r="G79" s="38">
        <v>79768</v>
      </c>
      <c r="H79" s="39">
        <v>46022</v>
      </c>
      <c r="I79" s="40">
        <f t="shared" si="9"/>
        <v>0</v>
      </c>
      <c r="J79" s="38">
        <f t="shared" si="11"/>
        <v>79768</v>
      </c>
      <c r="K79" s="38">
        <f t="shared" si="8"/>
        <v>0</v>
      </c>
      <c r="L79" s="41" t="str">
        <f t="shared" si="10"/>
        <v>Completo</v>
      </c>
      <c r="M79" s="22">
        <v>1807</v>
      </c>
      <c r="N79" s="23">
        <v>45817</v>
      </c>
      <c r="O79" s="23"/>
    </row>
    <row r="80" spans="2:15" ht="27" x14ac:dyDescent="0.25">
      <c r="B80" s="2">
        <v>71</v>
      </c>
      <c r="C80" s="35" t="s">
        <v>83</v>
      </c>
      <c r="D80" s="42" t="s">
        <v>181</v>
      </c>
      <c r="E80" s="36" t="s">
        <v>182</v>
      </c>
      <c r="F80" s="37">
        <v>45797</v>
      </c>
      <c r="G80" s="38">
        <v>19070.63</v>
      </c>
      <c r="H80" s="39">
        <v>46022</v>
      </c>
      <c r="I80" s="40">
        <f t="shared" si="9"/>
        <v>0</v>
      </c>
      <c r="J80" s="38">
        <f t="shared" si="11"/>
        <v>19070.63</v>
      </c>
      <c r="K80" s="38">
        <f t="shared" si="8"/>
        <v>0</v>
      </c>
      <c r="L80" s="41" t="str">
        <f t="shared" si="10"/>
        <v>Completo</v>
      </c>
      <c r="M80" s="22">
        <v>1870</v>
      </c>
      <c r="N80" s="23">
        <v>45820</v>
      </c>
      <c r="O80" s="23"/>
    </row>
    <row r="81" spans="2:15" ht="27" x14ac:dyDescent="0.25">
      <c r="B81" s="2">
        <v>72</v>
      </c>
      <c r="C81" s="35" t="s">
        <v>83</v>
      </c>
      <c r="D81" s="42" t="s">
        <v>183</v>
      </c>
      <c r="E81" s="36" t="s">
        <v>184</v>
      </c>
      <c r="F81" s="37">
        <v>45797</v>
      </c>
      <c r="G81" s="38">
        <v>11031.16</v>
      </c>
      <c r="H81" s="39">
        <v>46022</v>
      </c>
      <c r="I81" s="40">
        <f t="shared" si="9"/>
        <v>0</v>
      </c>
      <c r="J81" s="38">
        <f t="shared" si="11"/>
        <v>11031.16</v>
      </c>
      <c r="K81" s="38">
        <f t="shared" si="8"/>
        <v>0</v>
      </c>
      <c r="L81" s="41" t="str">
        <f t="shared" si="10"/>
        <v>Completo</v>
      </c>
      <c r="M81" s="22">
        <v>1870</v>
      </c>
      <c r="N81" s="23">
        <v>45820</v>
      </c>
      <c r="O81" s="23"/>
    </row>
    <row r="82" spans="2:15" ht="36.75" customHeight="1" x14ac:dyDescent="0.25">
      <c r="B82" s="2">
        <v>73</v>
      </c>
      <c r="C82" s="35" t="s">
        <v>190</v>
      </c>
      <c r="D82" s="42" t="s">
        <v>191</v>
      </c>
      <c r="E82" s="36" t="s">
        <v>192</v>
      </c>
      <c r="F82" s="37">
        <v>45800</v>
      </c>
      <c r="G82" s="38">
        <v>55223.199999999997</v>
      </c>
      <c r="H82" s="39">
        <v>46387</v>
      </c>
      <c r="I82" s="40">
        <f t="shared" si="9"/>
        <v>0</v>
      </c>
      <c r="J82" s="38">
        <f t="shared" si="11"/>
        <v>55223.199999999997</v>
      </c>
      <c r="K82" s="38">
        <f t="shared" si="8"/>
        <v>0</v>
      </c>
      <c r="L82" s="41" t="str">
        <f t="shared" si="10"/>
        <v>Completo</v>
      </c>
      <c r="M82" s="22">
        <v>1887</v>
      </c>
      <c r="N82" s="23">
        <v>45821</v>
      </c>
      <c r="O82" s="23"/>
    </row>
    <row r="83" spans="2:15" ht="13.5" x14ac:dyDescent="0.25">
      <c r="B83" s="2">
        <v>74</v>
      </c>
      <c r="C83" s="35" t="s">
        <v>193</v>
      </c>
      <c r="D83" s="42" t="s">
        <v>194</v>
      </c>
      <c r="E83" s="36" t="s">
        <v>195</v>
      </c>
      <c r="F83" s="37">
        <v>45803</v>
      </c>
      <c r="G83" s="38">
        <v>339073</v>
      </c>
      <c r="H83" s="39">
        <v>46022</v>
      </c>
      <c r="I83" s="40">
        <f t="shared" si="9"/>
        <v>0</v>
      </c>
      <c r="J83" s="38">
        <f t="shared" si="11"/>
        <v>339073</v>
      </c>
      <c r="K83" s="38">
        <v>0</v>
      </c>
      <c r="L83" s="41" t="str">
        <f t="shared" si="10"/>
        <v>Completo</v>
      </c>
      <c r="M83" s="22">
        <v>1904</v>
      </c>
      <c r="N83" s="23">
        <v>45821</v>
      </c>
      <c r="O83" s="23"/>
    </row>
    <row r="84" spans="2:15" ht="27" x14ac:dyDescent="0.25">
      <c r="B84" s="2">
        <v>75</v>
      </c>
      <c r="C84" s="35" t="s">
        <v>196</v>
      </c>
      <c r="D84" s="42" t="s">
        <v>197</v>
      </c>
      <c r="E84" s="36" t="s">
        <v>26</v>
      </c>
      <c r="F84" s="37">
        <v>45803</v>
      </c>
      <c r="G84" s="38">
        <v>28320</v>
      </c>
      <c r="H84" s="39">
        <v>46387</v>
      </c>
      <c r="I84" s="40">
        <f t="shared" si="9"/>
        <v>0</v>
      </c>
      <c r="J84" s="38">
        <f t="shared" si="11"/>
        <v>28320</v>
      </c>
      <c r="K84" s="38">
        <v>0</v>
      </c>
      <c r="L84" s="41" t="str">
        <f t="shared" si="10"/>
        <v>Completo</v>
      </c>
      <c r="M84" s="22">
        <v>1913</v>
      </c>
      <c r="N84" s="23">
        <v>45821</v>
      </c>
      <c r="O84" s="23"/>
    </row>
    <row r="85" spans="2:15" ht="27" x14ac:dyDescent="0.25">
      <c r="B85" s="2">
        <v>76</v>
      </c>
      <c r="C85" s="35" t="s">
        <v>28</v>
      </c>
      <c r="D85" s="42" t="s">
        <v>198</v>
      </c>
      <c r="E85" s="36" t="s">
        <v>199</v>
      </c>
      <c r="F85" s="37">
        <v>45803</v>
      </c>
      <c r="G85" s="38">
        <v>76700</v>
      </c>
      <c r="H85" s="39">
        <v>46022</v>
      </c>
      <c r="I85" s="40">
        <f t="shared" si="9"/>
        <v>0</v>
      </c>
      <c r="J85" s="38">
        <f t="shared" si="11"/>
        <v>76700</v>
      </c>
      <c r="K85" s="38"/>
      <c r="L85" s="41" t="str">
        <f t="shared" si="10"/>
        <v>Completo</v>
      </c>
      <c r="M85" s="22" t="s">
        <v>200</v>
      </c>
      <c r="N85" s="23" t="s">
        <v>156</v>
      </c>
      <c r="O85" s="23"/>
    </row>
    <row r="86" spans="2:15" ht="27" x14ac:dyDescent="0.25">
      <c r="B86" s="2">
        <v>77</v>
      </c>
      <c r="C86" s="35" t="s">
        <v>28</v>
      </c>
      <c r="D86" s="42" t="s">
        <v>201</v>
      </c>
      <c r="E86" s="36" t="s">
        <v>202</v>
      </c>
      <c r="F86" s="37">
        <v>45803</v>
      </c>
      <c r="G86" s="38">
        <v>76700</v>
      </c>
      <c r="H86" s="39">
        <v>46022</v>
      </c>
      <c r="I86" s="40">
        <f t="shared" si="9"/>
        <v>0</v>
      </c>
      <c r="J86" s="38">
        <f t="shared" si="11"/>
        <v>76700</v>
      </c>
      <c r="K86" s="38">
        <f>IF(J86&gt;0,0,G86)</f>
        <v>0</v>
      </c>
      <c r="L86" s="41" t="str">
        <f t="shared" si="10"/>
        <v>Completo</v>
      </c>
      <c r="M86" s="22">
        <v>1837</v>
      </c>
      <c r="N86" s="23">
        <v>45818</v>
      </c>
      <c r="O86" s="23"/>
    </row>
    <row r="87" spans="2:15" ht="27" x14ac:dyDescent="0.25">
      <c r="B87" s="2">
        <v>78</v>
      </c>
      <c r="C87" s="35" t="s">
        <v>203</v>
      </c>
      <c r="D87" s="42" t="s">
        <v>204</v>
      </c>
      <c r="E87" s="36" t="s">
        <v>205</v>
      </c>
      <c r="F87" s="37">
        <v>45803</v>
      </c>
      <c r="G87" s="38">
        <v>246176.32</v>
      </c>
      <c r="H87" s="39">
        <v>46387</v>
      </c>
      <c r="I87" s="40">
        <f t="shared" si="9"/>
        <v>0</v>
      </c>
      <c r="J87" s="38">
        <f t="shared" si="11"/>
        <v>246176.32</v>
      </c>
      <c r="K87" s="38">
        <f>IF(J87&gt;0,0,G87)</f>
        <v>0</v>
      </c>
      <c r="L87" s="41" t="str">
        <f t="shared" si="10"/>
        <v>Completo</v>
      </c>
      <c r="M87" s="22">
        <v>2199</v>
      </c>
      <c r="N87" s="23">
        <v>45838</v>
      </c>
      <c r="O87" s="23"/>
    </row>
    <row r="88" spans="2:15" ht="27" x14ac:dyDescent="0.25">
      <c r="B88" s="2">
        <v>79</v>
      </c>
      <c r="C88" s="35" t="s">
        <v>206</v>
      </c>
      <c r="D88" s="42" t="s">
        <v>207</v>
      </c>
      <c r="E88" s="36" t="s">
        <v>208</v>
      </c>
      <c r="F88" s="37">
        <v>45804</v>
      </c>
      <c r="G88" s="38">
        <v>103509.6</v>
      </c>
      <c r="H88" s="39">
        <v>46022</v>
      </c>
      <c r="I88" s="40">
        <f t="shared" si="9"/>
        <v>0</v>
      </c>
      <c r="J88" s="38">
        <f t="shared" si="11"/>
        <v>103509.6</v>
      </c>
      <c r="K88" s="38">
        <f>IF(J88&gt;0,0,G88)</f>
        <v>0</v>
      </c>
      <c r="L88" s="41" t="str">
        <f t="shared" si="10"/>
        <v>Completo</v>
      </c>
      <c r="M88" s="22">
        <v>1947</v>
      </c>
      <c r="N88" s="23">
        <v>45824</v>
      </c>
      <c r="O88" s="23"/>
    </row>
    <row r="89" spans="2:15" ht="27" x14ac:dyDescent="0.25">
      <c r="B89" s="2">
        <v>80</v>
      </c>
      <c r="C89" s="35" t="s">
        <v>209</v>
      </c>
      <c r="D89" s="42" t="s">
        <v>210</v>
      </c>
      <c r="E89" s="36" t="s">
        <v>211</v>
      </c>
      <c r="F89" s="37">
        <v>45804</v>
      </c>
      <c r="G89" s="38">
        <v>877920</v>
      </c>
      <c r="H89" s="39">
        <v>46387</v>
      </c>
      <c r="I89" s="40">
        <f t="shared" si="9"/>
        <v>0</v>
      </c>
      <c r="J89" s="38">
        <f t="shared" si="11"/>
        <v>877920</v>
      </c>
      <c r="K89" s="38">
        <f>IF(J89&gt;0,0,G89)</f>
        <v>0</v>
      </c>
      <c r="L89" s="41" t="str">
        <f t="shared" si="10"/>
        <v>Completo</v>
      </c>
      <c r="M89" s="22">
        <v>1819</v>
      </c>
      <c r="N89" s="23">
        <v>45818</v>
      </c>
      <c r="O89" s="23"/>
    </row>
    <row r="90" spans="2:15" ht="27" x14ac:dyDescent="0.25">
      <c r="B90" s="2">
        <v>81</v>
      </c>
      <c r="C90" s="35" t="s">
        <v>212</v>
      </c>
      <c r="D90" s="42" t="s">
        <v>213</v>
      </c>
      <c r="E90" s="36" t="s">
        <v>214</v>
      </c>
      <c r="F90" s="37">
        <v>45804</v>
      </c>
      <c r="G90" s="38">
        <v>109496.94</v>
      </c>
      <c r="H90" s="39" t="s">
        <v>215</v>
      </c>
      <c r="I90" s="40">
        <f t="shared" si="9"/>
        <v>0</v>
      </c>
      <c r="J90" s="38">
        <f t="shared" si="11"/>
        <v>109496.94</v>
      </c>
      <c r="K90" s="38">
        <v>0</v>
      </c>
      <c r="L90" s="41" t="str">
        <f t="shared" si="10"/>
        <v>Completo</v>
      </c>
      <c r="M90" s="22">
        <v>1929</v>
      </c>
      <c r="N90" s="23">
        <v>45824</v>
      </c>
      <c r="O90" s="23"/>
    </row>
    <row r="91" spans="2:15" ht="13.5" x14ac:dyDescent="0.25">
      <c r="B91" s="2">
        <v>82</v>
      </c>
      <c r="C91" s="35" t="s">
        <v>217</v>
      </c>
      <c r="D91" s="42" t="s">
        <v>218</v>
      </c>
      <c r="E91" s="36" t="s">
        <v>219</v>
      </c>
      <c r="F91" s="37">
        <v>45804</v>
      </c>
      <c r="G91" s="38">
        <v>1394760</v>
      </c>
      <c r="H91" s="39">
        <v>46022</v>
      </c>
      <c r="I91" s="40">
        <f t="shared" si="9"/>
        <v>0</v>
      </c>
      <c r="J91" s="38">
        <f t="shared" si="11"/>
        <v>1394760</v>
      </c>
      <c r="K91" s="38">
        <f>IF(J91&gt;0,0,G91)</f>
        <v>0</v>
      </c>
      <c r="L91" s="41" t="str">
        <f t="shared" si="10"/>
        <v>Completo</v>
      </c>
      <c r="M91" s="22">
        <v>1907</v>
      </c>
      <c r="N91" s="23"/>
      <c r="O91" s="23"/>
    </row>
    <row r="92" spans="2:15" ht="27" x14ac:dyDescent="0.25">
      <c r="B92" s="2">
        <v>83</v>
      </c>
      <c r="C92" s="35" t="s">
        <v>220</v>
      </c>
      <c r="D92" s="42" t="s">
        <v>221</v>
      </c>
      <c r="E92" s="36" t="s">
        <v>222</v>
      </c>
      <c r="F92" s="37">
        <v>45804</v>
      </c>
      <c r="G92" s="38">
        <v>10000.502</v>
      </c>
      <c r="H92" s="39">
        <v>46387</v>
      </c>
      <c r="I92" s="40">
        <f t="shared" si="9"/>
        <v>0</v>
      </c>
      <c r="J92" s="38">
        <f t="shared" si="11"/>
        <v>10000.502</v>
      </c>
      <c r="K92" s="38">
        <f>IF(J92&gt;0,0,G92)</f>
        <v>0</v>
      </c>
      <c r="L92" s="41" t="str">
        <f t="shared" si="10"/>
        <v>Completo</v>
      </c>
      <c r="M92" s="22">
        <v>2098</v>
      </c>
      <c r="N92" s="23" t="s">
        <v>223</v>
      </c>
      <c r="O92" s="23"/>
    </row>
    <row r="93" spans="2:15" ht="27" x14ac:dyDescent="0.25">
      <c r="B93" s="2">
        <v>84</v>
      </c>
      <c r="C93" s="35" t="s">
        <v>220</v>
      </c>
      <c r="D93" s="42" t="s">
        <v>224</v>
      </c>
      <c r="E93" s="36" t="s">
        <v>225</v>
      </c>
      <c r="F93" s="37">
        <v>45804</v>
      </c>
      <c r="G93" s="38">
        <v>28674</v>
      </c>
      <c r="H93" s="39">
        <v>46387</v>
      </c>
      <c r="I93" s="40">
        <f t="shared" si="9"/>
        <v>0</v>
      </c>
      <c r="J93" s="38">
        <f t="shared" si="11"/>
        <v>28674</v>
      </c>
      <c r="K93" s="38">
        <f>IF(J93&gt;0,0,G93)</f>
        <v>0</v>
      </c>
      <c r="L93" s="41" t="str">
        <f t="shared" si="10"/>
        <v>Completo</v>
      </c>
      <c r="M93" s="22">
        <v>2098</v>
      </c>
      <c r="N93" s="23" t="s">
        <v>223</v>
      </c>
      <c r="O93" s="23"/>
    </row>
    <row r="94" spans="2:15" ht="40.5" x14ac:dyDescent="0.25">
      <c r="B94" s="2">
        <v>85</v>
      </c>
      <c r="C94" s="35" t="s">
        <v>226</v>
      </c>
      <c r="D94" s="42" t="s">
        <v>227</v>
      </c>
      <c r="E94" s="36" t="s">
        <v>228</v>
      </c>
      <c r="F94" s="37">
        <v>45804</v>
      </c>
      <c r="G94" s="38">
        <v>16520</v>
      </c>
      <c r="H94" s="39">
        <v>46022</v>
      </c>
      <c r="I94" s="40">
        <f t="shared" si="9"/>
        <v>0</v>
      </c>
      <c r="J94" s="38">
        <f t="shared" si="11"/>
        <v>16520</v>
      </c>
      <c r="K94" s="38">
        <v>0</v>
      </c>
      <c r="L94" s="41" t="str">
        <f t="shared" si="10"/>
        <v>Completo</v>
      </c>
      <c r="M94" s="22">
        <v>2098</v>
      </c>
      <c r="N94" s="23" t="s">
        <v>223</v>
      </c>
      <c r="O94" s="23"/>
    </row>
    <row r="95" spans="2:15" ht="27" x14ac:dyDescent="0.25">
      <c r="B95" s="2">
        <v>86</v>
      </c>
      <c r="C95" s="35" t="s">
        <v>220</v>
      </c>
      <c r="D95" s="42" t="s">
        <v>229</v>
      </c>
      <c r="E95" s="36" t="s">
        <v>230</v>
      </c>
      <c r="F95" s="37">
        <v>45804</v>
      </c>
      <c r="G95" s="38">
        <v>8319</v>
      </c>
      <c r="H95" s="39">
        <v>46387</v>
      </c>
      <c r="I95" s="40">
        <f t="shared" si="9"/>
        <v>0</v>
      </c>
      <c r="J95" s="38">
        <f t="shared" si="11"/>
        <v>8319</v>
      </c>
      <c r="K95" s="38">
        <f>IF(J95&gt;0,0,G95)</f>
        <v>0</v>
      </c>
      <c r="L95" s="41" t="str">
        <f t="shared" si="10"/>
        <v>Completo</v>
      </c>
      <c r="M95" s="22">
        <v>2098</v>
      </c>
      <c r="N95" s="23" t="s">
        <v>223</v>
      </c>
      <c r="O95" s="23"/>
    </row>
    <row r="96" spans="2:15" ht="27" x14ac:dyDescent="0.25">
      <c r="B96" s="2">
        <v>87</v>
      </c>
      <c r="C96" s="35" t="s">
        <v>220</v>
      </c>
      <c r="D96" s="42" t="s">
        <v>231</v>
      </c>
      <c r="E96" s="36" t="s">
        <v>232</v>
      </c>
      <c r="F96" s="37">
        <v>45804</v>
      </c>
      <c r="G96" s="38">
        <v>58174</v>
      </c>
      <c r="H96" s="39">
        <v>46387</v>
      </c>
      <c r="I96" s="40">
        <f t="shared" si="9"/>
        <v>0</v>
      </c>
      <c r="J96" s="38">
        <f t="shared" si="11"/>
        <v>58174</v>
      </c>
      <c r="K96" s="38">
        <f>IF(J96&gt;0,0,G96)</f>
        <v>0</v>
      </c>
      <c r="L96" s="41" t="str">
        <f t="shared" si="10"/>
        <v>Completo</v>
      </c>
      <c r="M96" s="22">
        <v>2098</v>
      </c>
      <c r="N96" s="23" t="s">
        <v>223</v>
      </c>
      <c r="O96" s="23"/>
    </row>
    <row r="97" spans="2:15" ht="33" customHeight="1" x14ac:dyDescent="0.25">
      <c r="B97" s="2">
        <v>88</v>
      </c>
      <c r="C97" s="35" t="s">
        <v>234</v>
      </c>
      <c r="D97" s="42" t="s">
        <v>235</v>
      </c>
      <c r="E97" s="36" t="s">
        <v>236</v>
      </c>
      <c r="F97" s="37">
        <v>45805</v>
      </c>
      <c r="G97" s="38">
        <v>84628.52</v>
      </c>
      <c r="H97" s="39">
        <v>46387</v>
      </c>
      <c r="I97" s="40">
        <f t="shared" si="9"/>
        <v>0</v>
      </c>
      <c r="J97" s="38">
        <v>84628.52</v>
      </c>
      <c r="K97" s="38">
        <v>0</v>
      </c>
      <c r="L97" s="41" t="str">
        <f t="shared" si="10"/>
        <v>Completo</v>
      </c>
      <c r="M97" s="22">
        <v>1852</v>
      </c>
      <c r="N97" s="23">
        <v>45819</v>
      </c>
      <c r="O97" s="23"/>
    </row>
    <row r="98" spans="2:15" ht="40.5" x14ac:dyDescent="0.25">
      <c r="B98" s="2">
        <v>89</v>
      </c>
      <c r="C98" s="35" t="s">
        <v>475</v>
      </c>
      <c r="D98" s="42" t="s">
        <v>476</v>
      </c>
      <c r="E98" s="36" t="s">
        <v>236</v>
      </c>
      <c r="F98" s="37">
        <v>45805</v>
      </c>
      <c r="G98" s="38">
        <v>84628.52</v>
      </c>
      <c r="H98" s="39">
        <v>46022</v>
      </c>
      <c r="I98" s="40">
        <f t="shared" si="9"/>
        <v>0</v>
      </c>
      <c r="J98" s="38">
        <f t="shared" ref="J98:J109" si="12">+G98</f>
        <v>84628.52</v>
      </c>
      <c r="K98" s="38"/>
      <c r="L98" s="41" t="str">
        <f t="shared" si="10"/>
        <v>Completo</v>
      </c>
      <c r="M98" s="22">
        <v>1852</v>
      </c>
      <c r="N98" s="23">
        <v>45819</v>
      </c>
      <c r="O98" s="23"/>
    </row>
    <row r="99" spans="2:15" ht="27" x14ac:dyDescent="0.25">
      <c r="B99" s="2">
        <v>90</v>
      </c>
      <c r="C99" s="35" t="s">
        <v>15</v>
      </c>
      <c r="D99" s="42" t="s">
        <v>238</v>
      </c>
      <c r="E99" s="36" t="s">
        <v>239</v>
      </c>
      <c r="F99" s="37">
        <v>45806</v>
      </c>
      <c r="G99" s="38">
        <v>12540</v>
      </c>
      <c r="H99" s="39">
        <v>46387</v>
      </c>
      <c r="I99" s="40">
        <f t="shared" si="9"/>
        <v>0</v>
      </c>
      <c r="J99" s="38">
        <f t="shared" si="12"/>
        <v>12540</v>
      </c>
      <c r="K99" s="38">
        <f t="shared" ref="K99:K104" si="13">IF(J99&gt;0,0,G99)</f>
        <v>0</v>
      </c>
      <c r="L99" s="41" t="str">
        <f t="shared" si="10"/>
        <v>Completo</v>
      </c>
      <c r="M99" s="22">
        <v>1877</v>
      </c>
      <c r="N99" s="23">
        <v>45820</v>
      </c>
      <c r="O99" s="23"/>
    </row>
    <row r="100" spans="2:15" ht="27" x14ac:dyDescent="0.25">
      <c r="B100" s="2">
        <v>91</v>
      </c>
      <c r="C100" s="35" t="s">
        <v>17</v>
      </c>
      <c r="D100" s="42" t="s">
        <v>240</v>
      </c>
      <c r="E100" s="36" t="s">
        <v>241</v>
      </c>
      <c r="F100" s="37">
        <v>45806</v>
      </c>
      <c r="G100" s="38">
        <v>81007</v>
      </c>
      <c r="H100" s="39">
        <v>46022</v>
      </c>
      <c r="I100" s="40">
        <f t="shared" si="9"/>
        <v>0</v>
      </c>
      <c r="J100" s="38">
        <f t="shared" si="12"/>
        <v>81007</v>
      </c>
      <c r="K100" s="38">
        <f t="shared" si="13"/>
        <v>0</v>
      </c>
      <c r="L100" s="41" t="str">
        <f t="shared" si="10"/>
        <v>Completo</v>
      </c>
      <c r="M100" s="22">
        <v>1951</v>
      </c>
      <c r="N100" s="23">
        <v>45824</v>
      </c>
      <c r="O100" s="23"/>
    </row>
    <row r="101" spans="2:15" ht="39.75" customHeight="1" x14ac:dyDescent="0.25">
      <c r="B101" s="2">
        <v>92</v>
      </c>
      <c r="C101" s="35" t="s">
        <v>242</v>
      </c>
      <c r="D101" s="42" t="s">
        <v>243</v>
      </c>
      <c r="E101" s="36" t="s">
        <v>244</v>
      </c>
      <c r="F101" s="37">
        <v>45807</v>
      </c>
      <c r="G101" s="38">
        <v>27252188.09</v>
      </c>
      <c r="H101" s="39">
        <v>46387</v>
      </c>
      <c r="I101" s="40">
        <f t="shared" si="9"/>
        <v>0</v>
      </c>
      <c r="J101" s="38">
        <f t="shared" si="12"/>
        <v>27252188.09</v>
      </c>
      <c r="K101" s="38">
        <f t="shared" si="13"/>
        <v>0</v>
      </c>
      <c r="L101" s="41" t="str">
        <f t="shared" si="10"/>
        <v>Completo</v>
      </c>
      <c r="M101" s="22">
        <v>1740</v>
      </c>
      <c r="N101" s="23">
        <v>45812</v>
      </c>
      <c r="O101" s="23"/>
    </row>
    <row r="102" spans="2:15" ht="40.5" x14ac:dyDescent="0.25">
      <c r="B102" s="2">
        <v>93</v>
      </c>
      <c r="C102" s="35" t="s">
        <v>246</v>
      </c>
      <c r="D102" s="42" t="s">
        <v>247</v>
      </c>
      <c r="E102" s="36" t="s">
        <v>177</v>
      </c>
      <c r="F102" s="37">
        <v>45807</v>
      </c>
      <c r="G102" s="38">
        <v>10870254.640000001</v>
      </c>
      <c r="H102" s="39">
        <v>46022</v>
      </c>
      <c r="I102" s="40">
        <f t="shared" si="9"/>
        <v>0</v>
      </c>
      <c r="J102" s="38">
        <f t="shared" si="12"/>
        <v>10870254.640000001</v>
      </c>
      <c r="K102" s="38">
        <f t="shared" si="13"/>
        <v>0</v>
      </c>
      <c r="L102" s="41" t="str">
        <f t="shared" si="10"/>
        <v>Completo</v>
      </c>
      <c r="M102" s="22">
        <v>1692</v>
      </c>
      <c r="N102" s="23">
        <v>45807</v>
      </c>
      <c r="O102" s="23"/>
    </row>
    <row r="103" spans="2:15" ht="13.5" x14ac:dyDescent="0.25">
      <c r="B103" s="2">
        <v>94</v>
      </c>
      <c r="C103" s="35" t="s">
        <v>248</v>
      </c>
      <c r="D103" s="42" t="s">
        <v>249</v>
      </c>
      <c r="E103" s="36" t="s">
        <v>250</v>
      </c>
      <c r="F103" s="37">
        <v>45807</v>
      </c>
      <c r="G103" s="38">
        <v>139086.6</v>
      </c>
      <c r="H103" s="39">
        <v>46387</v>
      </c>
      <c r="I103" s="40">
        <f t="shared" si="9"/>
        <v>0</v>
      </c>
      <c r="J103" s="38">
        <f t="shared" si="12"/>
        <v>139086.6</v>
      </c>
      <c r="K103" s="38">
        <f t="shared" si="13"/>
        <v>0</v>
      </c>
      <c r="L103" s="41" t="str">
        <f t="shared" si="10"/>
        <v>Completo</v>
      </c>
      <c r="M103" s="22">
        <v>1843</v>
      </c>
      <c r="N103" s="23">
        <v>45819</v>
      </c>
      <c r="O103" s="23"/>
    </row>
    <row r="104" spans="2:15" ht="13.5" x14ac:dyDescent="0.25">
      <c r="B104" s="2">
        <v>95</v>
      </c>
      <c r="C104" s="35" t="s">
        <v>248</v>
      </c>
      <c r="D104" s="42" t="s">
        <v>251</v>
      </c>
      <c r="E104" s="36" t="s">
        <v>252</v>
      </c>
      <c r="F104" s="37">
        <v>45807</v>
      </c>
      <c r="G104" s="38">
        <v>397435.8</v>
      </c>
      <c r="H104" s="39">
        <v>46387</v>
      </c>
      <c r="I104" s="40">
        <f t="shared" si="9"/>
        <v>0</v>
      </c>
      <c r="J104" s="38">
        <f t="shared" si="12"/>
        <v>397435.8</v>
      </c>
      <c r="K104" s="38">
        <f t="shared" si="13"/>
        <v>0</v>
      </c>
      <c r="L104" s="41" t="str">
        <f t="shared" si="10"/>
        <v>Completo</v>
      </c>
      <c r="M104" s="22">
        <v>1873</v>
      </c>
      <c r="N104" s="23">
        <v>45819</v>
      </c>
      <c r="O104" s="23"/>
    </row>
    <row r="105" spans="2:15" ht="27" x14ac:dyDescent="0.25">
      <c r="B105" s="2">
        <v>96</v>
      </c>
      <c r="C105" s="35" t="s">
        <v>491</v>
      </c>
      <c r="D105" s="42" t="s">
        <v>492</v>
      </c>
      <c r="E105" s="36" t="s">
        <v>252</v>
      </c>
      <c r="F105" s="37">
        <v>45807</v>
      </c>
      <c r="G105" s="38">
        <v>536522.4</v>
      </c>
      <c r="H105" s="39">
        <v>46387</v>
      </c>
      <c r="I105" s="40">
        <f t="shared" si="9"/>
        <v>0</v>
      </c>
      <c r="J105" s="38">
        <f t="shared" si="12"/>
        <v>536522.4</v>
      </c>
      <c r="K105" s="38"/>
      <c r="L105" s="41" t="str">
        <f t="shared" si="10"/>
        <v>Completo</v>
      </c>
      <c r="M105" s="22" t="s">
        <v>493</v>
      </c>
      <c r="N105" s="23" t="s">
        <v>494</v>
      </c>
      <c r="O105" s="23"/>
    </row>
    <row r="106" spans="2:15" ht="27" x14ac:dyDescent="0.25">
      <c r="B106" s="2">
        <v>97</v>
      </c>
      <c r="C106" s="35" t="s">
        <v>254</v>
      </c>
      <c r="D106" s="42" t="s">
        <v>255</v>
      </c>
      <c r="E106" s="36" t="s">
        <v>256</v>
      </c>
      <c r="F106" s="37">
        <v>45809</v>
      </c>
      <c r="G106" s="38">
        <v>1841102.08</v>
      </c>
      <c r="H106" s="39">
        <v>46387</v>
      </c>
      <c r="I106" s="40">
        <f t="shared" ref="I106:I110" si="14">+G106-J106-K106</f>
        <v>0</v>
      </c>
      <c r="J106" s="38">
        <f t="shared" si="12"/>
        <v>1841102.08</v>
      </c>
      <c r="K106" s="38"/>
      <c r="L106" s="41" t="str">
        <f t="shared" ref="L106:L137" si="15">IF(J106&gt;0,"Completo","Pendiente")</f>
        <v>Completo</v>
      </c>
      <c r="M106" s="22">
        <v>1744</v>
      </c>
      <c r="N106" s="23">
        <v>45812</v>
      </c>
      <c r="O106" s="23"/>
    </row>
    <row r="107" spans="2:15" ht="27" x14ac:dyDescent="0.25">
      <c r="B107" s="2">
        <v>98</v>
      </c>
      <c r="C107" s="35" t="s">
        <v>142</v>
      </c>
      <c r="D107" s="42" t="s">
        <v>257</v>
      </c>
      <c r="E107" s="36" t="s">
        <v>239</v>
      </c>
      <c r="F107" s="37">
        <v>45810</v>
      </c>
      <c r="G107" s="38">
        <v>2770</v>
      </c>
      <c r="H107" s="39">
        <v>46022</v>
      </c>
      <c r="I107" s="40">
        <f t="shared" si="14"/>
        <v>0</v>
      </c>
      <c r="J107" s="38">
        <f t="shared" si="12"/>
        <v>2770</v>
      </c>
      <c r="K107" s="38">
        <v>0</v>
      </c>
      <c r="L107" s="41" t="str">
        <f t="shared" si="15"/>
        <v>Completo</v>
      </c>
      <c r="M107" s="22">
        <v>1891</v>
      </c>
      <c r="N107" s="23">
        <v>45821</v>
      </c>
      <c r="O107" s="23"/>
    </row>
    <row r="108" spans="2:15" ht="27" x14ac:dyDescent="0.25">
      <c r="B108" s="2">
        <v>99</v>
      </c>
      <c r="C108" s="35" t="s">
        <v>189</v>
      </c>
      <c r="D108" s="42" t="s">
        <v>258</v>
      </c>
      <c r="E108" s="36" t="s">
        <v>259</v>
      </c>
      <c r="F108" s="37">
        <v>45810</v>
      </c>
      <c r="G108" s="38">
        <v>14018.4</v>
      </c>
      <c r="H108" s="39">
        <v>46022</v>
      </c>
      <c r="I108" s="40">
        <f t="shared" si="14"/>
        <v>0</v>
      </c>
      <c r="J108" s="38">
        <f t="shared" si="12"/>
        <v>14018.4</v>
      </c>
      <c r="K108" s="38">
        <v>0</v>
      </c>
      <c r="L108" s="41" t="str">
        <f t="shared" si="15"/>
        <v>Completo</v>
      </c>
      <c r="M108" s="22">
        <v>1885</v>
      </c>
      <c r="N108" s="23">
        <v>45821</v>
      </c>
      <c r="O108" s="23"/>
    </row>
    <row r="109" spans="2:15" ht="27" x14ac:dyDescent="0.25">
      <c r="B109" s="2">
        <v>100</v>
      </c>
      <c r="C109" s="35" t="s">
        <v>152</v>
      </c>
      <c r="D109" s="42" t="s">
        <v>260</v>
      </c>
      <c r="E109" s="36" t="s">
        <v>261</v>
      </c>
      <c r="F109" s="37">
        <v>45810</v>
      </c>
      <c r="G109" s="38">
        <v>23600</v>
      </c>
      <c r="H109" s="39">
        <v>46387</v>
      </c>
      <c r="I109" s="40">
        <f t="shared" si="14"/>
        <v>0</v>
      </c>
      <c r="J109" s="38">
        <f t="shared" si="12"/>
        <v>23600</v>
      </c>
      <c r="K109" s="38">
        <v>0</v>
      </c>
      <c r="L109" s="41" t="str">
        <f t="shared" si="15"/>
        <v>Completo</v>
      </c>
      <c r="M109" s="22" t="s">
        <v>262</v>
      </c>
      <c r="N109" s="23" t="s">
        <v>156</v>
      </c>
      <c r="O109" s="23"/>
    </row>
    <row r="110" spans="2:15" ht="27" x14ac:dyDescent="0.25">
      <c r="B110" s="2">
        <v>101</v>
      </c>
      <c r="C110" s="35" t="s">
        <v>14</v>
      </c>
      <c r="D110" s="42" t="s">
        <v>263</v>
      </c>
      <c r="E110" s="36" t="s">
        <v>264</v>
      </c>
      <c r="F110" s="37">
        <v>45810</v>
      </c>
      <c r="G110" s="38">
        <v>18063.55</v>
      </c>
      <c r="H110" s="39">
        <v>46022</v>
      </c>
      <c r="I110" s="40">
        <f t="shared" si="14"/>
        <v>0</v>
      </c>
      <c r="J110" s="38">
        <v>0</v>
      </c>
      <c r="K110" s="38">
        <f>+G110</f>
        <v>18063.55</v>
      </c>
      <c r="L110" s="41" t="str">
        <f t="shared" si="15"/>
        <v>Pendiente</v>
      </c>
      <c r="M110" s="22"/>
      <c r="N110" s="23"/>
      <c r="O110" s="23"/>
    </row>
    <row r="111" spans="2:15" ht="13.5" x14ac:dyDescent="0.25">
      <c r="B111" s="2">
        <v>102</v>
      </c>
      <c r="C111" s="35" t="s">
        <v>265</v>
      </c>
      <c r="D111" s="42" t="s">
        <v>266</v>
      </c>
      <c r="E111" s="36" t="s">
        <v>267</v>
      </c>
      <c r="F111" s="37">
        <v>45810</v>
      </c>
      <c r="G111" s="38">
        <v>9499</v>
      </c>
      <c r="H111" s="39">
        <v>46022</v>
      </c>
      <c r="I111" s="40"/>
      <c r="J111" s="38">
        <f>+G111</f>
        <v>9499</v>
      </c>
      <c r="K111" s="38">
        <v>0</v>
      </c>
      <c r="L111" s="41" t="str">
        <f t="shared" si="15"/>
        <v>Completo</v>
      </c>
      <c r="M111" s="22">
        <v>1898</v>
      </c>
      <c r="N111" s="23">
        <v>45821</v>
      </c>
      <c r="O111" s="23"/>
    </row>
    <row r="112" spans="2:15" ht="13.5" x14ac:dyDescent="0.25">
      <c r="B112" s="2">
        <v>103</v>
      </c>
      <c r="C112" s="35" t="s">
        <v>268</v>
      </c>
      <c r="D112" s="42" t="s">
        <v>269</v>
      </c>
      <c r="E112" s="36" t="s">
        <v>270</v>
      </c>
      <c r="F112" s="37">
        <v>45810</v>
      </c>
      <c r="G112" s="38">
        <v>22495</v>
      </c>
      <c r="H112" s="39">
        <v>46022</v>
      </c>
      <c r="I112" s="40">
        <f t="shared" ref="I112:I150" si="16">+G112-J112-K112</f>
        <v>0</v>
      </c>
      <c r="J112" s="38">
        <v>0</v>
      </c>
      <c r="K112" s="38">
        <f>+G112</f>
        <v>22495</v>
      </c>
      <c r="L112" s="41" t="str">
        <f t="shared" si="15"/>
        <v>Pendiente</v>
      </c>
      <c r="M112" s="24"/>
      <c r="N112" s="24"/>
      <c r="O112" s="23"/>
    </row>
    <row r="113" spans="1:15" ht="40.5" x14ac:dyDescent="0.25">
      <c r="B113" s="2">
        <v>104</v>
      </c>
      <c r="C113" s="35" t="s">
        <v>265</v>
      </c>
      <c r="D113" s="42" t="s">
        <v>480</v>
      </c>
      <c r="E113" s="36" t="s">
        <v>481</v>
      </c>
      <c r="F113" s="37">
        <v>45810</v>
      </c>
      <c r="G113" s="38">
        <v>10911.99</v>
      </c>
      <c r="H113" s="39">
        <v>46022</v>
      </c>
      <c r="I113" s="40">
        <f t="shared" si="16"/>
        <v>0</v>
      </c>
      <c r="J113" s="38">
        <f>+G113</f>
        <v>10911.99</v>
      </c>
      <c r="K113" s="38">
        <v>0</v>
      </c>
      <c r="L113" s="41" t="str">
        <f t="shared" si="15"/>
        <v>Completo</v>
      </c>
      <c r="M113" s="22">
        <v>1898</v>
      </c>
      <c r="N113" s="23">
        <v>45821</v>
      </c>
      <c r="O113" s="23"/>
    </row>
    <row r="114" spans="1:15" ht="40.5" x14ac:dyDescent="0.25">
      <c r="B114" s="2">
        <v>105</v>
      </c>
      <c r="C114" s="35" t="s">
        <v>265</v>
      </c>
      <c r="D114" s="42" t="s">
        <v>482</v>
      </c>
      <c r="E114" s="36" t="s">
        <v>267</v>
      </c>
      <c r="F114" s="37">
        <v>45810</v>
      </c>
      <c r="G114" s="38">
        <v>9499</v>
      </c>
      <c r="H114" s="39">
        <v>46022</v>
      </c>
      <c r="I114" s="40">
        <f t="shared" si="16"/>
        <v>0</v>
      </c>
      <c r="J114" s="38">
        <f>+G114</f>
        <v>9499</v>
      </c>
      <c r="K114" s="38"/>
      <c r="L114" s="41" t="str">
        <f t="shared" si="15"/>
        <v>Completo</v>
      </c>
      <c r="M114" s="22">
        <v>1898</v>
      </c>
      <c r="N114" s="23">
        <v>45821</v>
      </c>
      <c r="O114" s="23"/>
    </row>
    <row r="115" spans="1:15" ht="27" x14ac:dyDescent="0.25">
      <c r="B115" s="2">
        <v>106</v>
      </c>
      <c r="C115" s="35" t="s">
        <v>271</v>
      </c>
      <c r="D115" s="42" t="s">
        <v>272</v>
      </c>
      <c r="E115" s="36" t="s">
        <v>273</v>
      </c>
      <c r="F115" s="37">
        <v>45811</v>
      </c>
      <c r="G115" s="38">
        <v>18408</v>
      </c>
      <c r="H115" s="39">
        <v>46387</v>
      </c>
      <c r="I115" s="40">
        <f t="shared" si="16"/>
        <v>0</v>
      </c>
      <c r="J115" s="38">
        <f>+G115</f>
        <v>18408</v>
      </c>
      <c r="K115" s="38">
        <v>0</v>
      </c>
      <c r="L115" s="41" t="str">
        <f t="shared" si="15"/>
        <v>Completo</v>
      </c>
      <c r="M115" s="22">
        <v>1937</v>
      </c>
      <c r="N115" s="23">
        <v>45824</v>
      </c>
      <c r="O115" s="23"/>
    </row>
    <row r="116" spans="1:15" ht="27" x14ac:dyDescent="0.25">
      <c r="B116" s="2">
        <v>107</v>
      </c>
      <c r="C116" s="35" t="s">
        <v>162</v>
      </c>
      <c r="D116" s="42" t="s">
        <v>274</v>
      </c>
      <c r="E116" s="36" t="s">
        <v>275</v>
      </c>
      <c r="F116" s="37">
        <v>45811</v>
      </c>
      <c r="G116" s="38">
        <v>11202234.199999999</v>
      </c>
      <c r="H116" s="39">
        <v>46022</v>
      </c>
      <c r="I116" s="40">
        <f t="shared" si="16"/>
        <v>0</v>
      </c>
      <c r="J116" s="38">
        <f>+G116</f>
        <v>11202234.199999999</v>
      </c>
      <c r="K116" s="38">
        <v>0</v>
      </c>
      <c r="L116" s="41" t="str">
        <f t="shared" si="15"/>
        <v>Completo</v>
      </c>
      <c r="M116" s="22">
        <v>1753</v>
      </c>
      <c r="N116" s="23">
        <v>45812</v>
      </c>
      <c r="O116" s="23"/>
    </row>
    <row r="117" spans="1:15" ht="40.5" x14ac:dyDescent="0.25">
      <c r="B117" s="2">
        <v>108</v>
      </c>
      <c r="C117" s="35" t="s">
        <v>276</v>
      </c>
      <c r="D117" s="42" t="s">
        <v>277</v>
      </c>
      <c r="E117" s="36" t="s">
        <v>253</v>
      </c>
      <c r="F117" s="37">
        <v>45811</v>
      </c>
      <c r="G117" s="38">
        <v>218064</v>
      </c>
      <c r="H117" s="39">
        <v>46022</v>
      </c>
      <c r="I117" s="40">
        <f t="shared" si="16"/>
        <v>0</v>
      </c>
      <c r="J117" s="38">
        <f>+G117</f>
        <v>218064</v>
      </c>
      <c r="K117" s="38">
        <v>0</v>
      </c>
      <c r="L117" s="41" t="str">
        <f t="shared" si="15"/>
        <v>Completo</v>
      </c>
      <c r="M117" s="22">
        <v>1883</v>
      </c>
      <c r="N117" s="23">
        <v>45821</v>
      </c>
      <c r="O117" s="23"/>
    </row>
    <row r="118" spans="1:15" ht="27" x14ac:dyDescent="0.25">
      <c r="B118" s="2">
        <v>109</v>
      </c>
      <c r="C118" s="35" t="s">
        <v>14</v>
      </c>
      <c r="D118" s="42" t="s">
        <v>278</v>
      </c>
      <c r="E118" s="36" t="s">
        <v>279</v>
      </c>
      <c r="F118" s="37">
        <v>45811</v>
      </c>
      <c r="G118" s="38">
        <v>68296.929999999993</v>
      </c>
      <c r="H118" s="39">
        <v>46022</v>
      </c>
      <c r="I118" s="40">
        <f t="shared" si="16"/>
        <v>0</v>
      </c>
      <c r="J118" s="38">
        <v>0</v>
      </c>
      <c r="K118" s="38">
        <f>+G118</f>
        <v>68296.929999999993</v>
      </c>
      <c r="L118" s="41" t="str">
        <f t="shared" si="15"/>
        <v>Pendiente</v>
      </c>
      <c r="M118" s="22"/>
      <c r="N118" s="23"/>
      <c r="O118" s="23"/>
    </row>
    <row r="119" spans="1:15" ht="27" x14ac:dyDescent="0.25">
      <c r="B119" s="2">
        <v>110</v>
      </c>
      <c r="C119" s="35" t="s">
        <v>14</v>
      </c>
      <c r="D119" s="42" t="s">
        <v>280</v>
      </c>
      <c r="E119" s="36" t="s">
        <v>281</v>
      </c>
      <c r="F119" s="37">
        <v>45811</v>
      </c>
      <c r="G119" s="38">
        <v>56591.76</v>
      </c>
      <c r="H119" s="39">
        <v>46022</v>
      </c>
      <c r="I119" s="40">
        <f t="shared" si="16"/>
        <v>0</v>
      </c>
      <c r="J119" s="38">
        <v>0</v>
      </c>
      <c r="K119" s="38">
        <f>+G119</f>
        <v>56591.76</v>
      </c>
      <c r="L119" s="41" t="str">
        <f t="shared" si="15"/>
        <v>Pendiente</v>
      </c>
      <c r="M119" s="22"/>
      <c r="N119" s="23"/>
      <c r="O119" s="23"/>
    </row>
    <row r="120" spans="1:15" ht="27" x14ac:dyDescent="0.25">
      <c r="B120" s="2">
        <v>111</v>
      </c>
      <c r="C120" s="35" t="s">
        <v>16</v>
      </c>
      <c r="D120" s="42" t="s">
        <v>510</v>
      </c>
      <c r="E120" s="36" t="s">
        <v>511</v>
      </c>
      <c r="F120" s="37">
        <v>45811</v>
      </c>
      <c r="G120" s="38">
        <v>37957.589999999997</v>
      </c>
      <c r="H120" s="39">
        <v>46387</v>
      </c>
      <c r="I120" s="40">
        <f t="shared" si="16"/>
        <v>0</v>
      </c>
      <c r="J120" s="38">
        <f>+G120</f>
        <v>37957.589999999997</v>
      </c>
      <c r="K120" s="38">
        <v>0</v>
      </c>
      <c r="L120" s="41" t="str">
        <f t="shared" si="15"/>
        <v>Completo</v>
      </c>
      <c r="M120" s="27">
        <v>2184</v>
      </c>
      <c r="N120" s="28">
        <v>45835</v>
      </c>
      <c r="O120" s="23"/>
    </row>
    <row r="121" spans="1:15" ht="54" x14ac:dyDescent="0.25">
      <c r="B121" s="2">
        <v>112</v>
      </c>
      <c r="C121" s="35" t="s">
        <v>146</v>
      </c>
      <c r="D121" s="42" t="s">
        <v>282</v>
      </c>
      <c r="E121" s="36" t="s">
        <v>18</v>
      </c>
      <c r="F121" s="37">
        <v>45812</v>
      </c>
      <c r="G121" s="38">
        <v>2295056</v>
      </c>
      <c r="H121" s="39">
        <v>46022</v>
      </c>
      <c r="I121" s="40">
        <f t="shared" si="16"/>
        <v>0</v>
      </c>
      <c r="J121" s="38">
        <f>+G121</f>
        <v>2295056</v>
      </c>
      <c r="K121" s="38">
        <v>0</v>
      </c>
      <c r="L121" s="41" t="str">
        <f t="shared" si="15"/>
        <v>Completo</v>
      </c>
      <c r="M121" s="22">
        <v>1759</v>
      </c>
      <c r="N121" s="23">
        <v>45812</v>
      </c>
      <c r="O121" s="23"/>
    </row>
    <row r="122" spans="1:15" ht="40.5" x14ac:dyDescent="0.25">
      <c r="A122" s="31"/>
      <c r="B122" s="2">
        <v>113</v>
      </c>
      <c r="C122" s="35" t="s">
        <v>38</v>
      </c>
      <c r="D122" s="42" t="s">
        <v>283</v>
      </c>
      <c r="E122" s="36" t="s">
        <v>284</v>
      </c>
      <c r="F122" s="37">
        <v>45812</v>
      </c>
      <c r="G122" s="38">
        <v>300000</v>
      </c>
      <c r="H122" s="39">
        <v>46387</v>
      </c>
      <c r="I122" s="40">
        <f t="shared" si="16"/>
        <v>0</v>
      </c>
      <c r="J122" s="38">
        <f>+G122</f>
        <v>300000</v>
      </c>
      <c r="K122" s="38">
        <v>0</v>
      </c>
      <c r="L122" s="41" t="str">
        <f t="shared" si="15"/>
        <v>Completo</v>
      </c>
      <c r="M122" s="22">
        <v>1799</v>
      </c>
      <c r="N122" s="23">
        <v>45817</v>
      </c>
      <c r="O122" s="23"/>
    </row>
    <row r="123" spans="1:15" ht="27" x14ac:dyDescent="0.25">
      <c r="B123" s="2">
        <v>114</v>
      </c>
      <c r="C123" s="35" t="s">
        <v>14</v>
      </c>
      <c r="D123" s="42" t="s">
        <v>285</v>
      </c>
      <c r="E123" s="36" t="s">
        <v>286</v>
      </c>
      <c r="F123" s="37">
        <v>45812</v>
      </c>
      <c r="G123" s="38">
        <v>19882.75</v>
      </c>
      <c r="H123" s="39">
        <v>46022</v>
      </c>
      <c r="I123" s="40">
        <f t="shared" si="16"/>
        <v>0</v>
      </c>
      <c r="J123" s="38">
        <v>0</v>
      </c>
      <c r="K123" s="38">
        <f>+G123</f>
        <v>19882.75</v>
      </c>
      <c r="L123" s="41" t="str">
        <f t="shared" si="15"/>
        <v>Pendiente</v>
      </c>
      <c r="M123" s="22"/>
      <c r="N123" s="23"/>
      <c r="O123" s="23"/>
    </row>
    <row r="124" spans="1:15" ht="27" x14ac:dyDescent="0.25">
      <c r="B124" s="2">
        <v>115</v>
      </c>
      <c r="C124" s="35" t="s">
        <v>287</v>
      </c>
      <c r="D124" s="42" t="s">
        <v>288</v>
      </c>
      <c r="E124" s="36" t="s">
        <v>289</v>
      </c>
      <c r="F124" s="37">
        <v>45813</v>
      </c>
      <c r="G124" s="38">
        <v>391360.86</v>
      </c>
      <c r="H124" s="39">
        <v>46022</v>
      </c>
      <c r="I124" s="40">
        <f t="shared" si="16"/>
        <v>0</v>
      </c>
      <c r="J124" s="38">
        <f t="shared" ref="J124:J133" si="17">+G124</f>
        <v>391360.86</v>
      </c>
      <c r="K124" s="38">
        <v>0</v>
      </c>
      <c r="L124" s="41" t="str">
        <f t="shared" si="15"/>
        <v>Completo</v>
      </c>
      <c r="M124" s="22">
        <v>1803</v>
      </c>
      <c r="N124" s="23">
        <v>45817</v>
      </c>
      <c r="O124" s="23"/>
    </row>
    <row r="125" spans="1:15" ht="27" x14ac:dyDescent="0.25">
      <c r="B125" s="2">
        <v>116</v>
      </c>
      <c r="C125" s="35" t="s">
        <v>290</v>
      </c>
      <c r="D125" s="42" t="s">
        <v>291</v>
      </c>
      <c r="E125" s="36" t="s">
        <v>292</v>
      </c>
      <c r="F125" s="37">
        <v>45813</v>
      </c>
      <c r="G125" s="38">
        <v>206500</v>
      </c>
      <c r="H125" s="39">
        <v>46022</v>
      </c>
      <c r="I125" s="40">
        <f t="shared" si="16"/>
        <v>0</v>
      </c>
      <c r="J125" s="38">
        <f t="shared" si="17"/>
        <v>206500</v>
      </c>
      <c r="K125" s="38">
        <v>0</v>
      </c>
      <c r="L125" s="41" t="str">
        <f t="shared" si="15"/>
        <v>Completo</v>
      </c>
      <c r="M125" s="22">
        <v>1943</v>
      </c>
      <c r="N125" s="23">
        <v>45824</v>
      </c>
      <c r="O125" s="23"/>
    </row>
    <row r="126" spans="1:15" ht="40.5" x14ac:dyDescent="0.25">
      <c r="B126" s="2">
        <v>117</v>
      </c>
      <c r="C126" s="35" t="s">
        <v>293</v>
      </c>
      <c r="D126" s="42" t="s">
        <v>294</v>
      </c>
      <c r="E126" s="36" t="s">
        <v>24</v>
      </c>
      <c r="F126" s="37">
        <v>45813</v>
      </c>
      <c r="G126" s="38">
        <v>686760</v>
      </c>
      <c r="H126" s="39">
        <v>46022</v>
      </c>
      <c r="I126" s="40">
        <f t="shared" si="16"/>
        <v>0</v>
      </c>
      <c r="J126" s="38">
        <f t="shared" si="17"/>
        <v>686760</v>
      </c>
      <c r="K126" s="38">
        <v>0</v>
      </c>
      <c r="L126" s="41" t="str">
        <f t="shared" si="15"/>
        <v>Completo</v>
      </c>
      <c r="M126" s="22" t="s">
        <v>295</v>
      </c>
      <c r="N126" s="23">
        <v>45821</v>
      </c>
      <c r="O126" s="23"/>
    </row>
    <row r="127" spans="1:15" ht="27" x14ac:dyDescent="0.25">
      <c r="B127" s="2">
        <v>118</v>
      </c>
      <c r="C127" s="35" t="s">
        <v>296</v>
      </c>
      <c r="D127" s="42" t="s">
        <v>297</v>
      </c>
      <c r="E127" s="36" t="s">
        <v>298</v>
      </c>
      <c r="F127" s="37">
        <v>45813</v>
      </c>
      <c r="G127" s="38">
        <v>11089.64</v>
      </c>
      <c r="H127" s="39">
        <v>46387</v>
      </c>
      <c r="I127" s="40">
        <f t="shared" si="16"/>
        <v>0</v>
      </c>
      <c r="J127" s="38">
        <f t="shared" si="17"/>
        <v>11089.64</v>
      </c>
      <c r="K127" s="38">
        <v>0</v>
      </c>
      <c r="L127" s="41" t="str">
        <f t="shared" si="15"/>
        <v>Completo</v>
      </c>
      <c r="M127" s="22" t="s">
        <v>299</v>
      </c>
      <c r="N127" s="23" t="s">
        <v>156</v>
      </c>
      <c r="O127" s="23"/>
    </row>
    <row r="128" spans="1:15" ht="40.5" x14ac:dyDescent="0.25">
      <c r="B128" s="2">
        <v>119</v>
      </c>
      <c r="C128" s="35" t="s">
        <v>296</v>
      </c>
      <c r="D128" s="42" t="s">
        <v>300</v>
      </c>
      <c r="E128" s="36" t="s">
        <v>301</v>
      </c>
      <c r="F128" s="37">
        <v>45813</v>
      </c>
      <c r="G128" s="38">
        <v>317184</v>
      </c>
      <c r="H128" s="39">
        <v>46387</v>
      </c>
      <c r="I128" s="40">
        <f t="shared" si="16"/>
        <v>0</v>
      </c>
      <c r="J128" s="38">
        <f t="shared" si="17"/>
        <v>317184</v>
      </c>
      <c r="K128" s="38">
        <v>0</v>
      </c>
      <c r="L128" s="41" t="str">
        <f t="shared" si="15"/>
        <v>Completo</v>
      </c>
      <c r="M128" s="22">
        <v>1889</v>
      </c>
      <c r="N128" s="23">
        <v>45821</v>
      </c>
      <c r="O128" s="23"/>
    </row>
    <row r="129" spans="1:15" ht="40.5" x14ac:dyDescent="0.25">
      <c r="B129" s="2">
        <v>120</v>
      </c>
      <c r="C129" s="35" t="s">
        <v>37</v>
      </c>
      <c r="D129" s="42" t="s">
        <v>302</v>
      </c>
      <c r="E129" s="36" t="s">
        <v>303</v>
      </c>
      <c r="F129" s="37">
        <v>45813</v>
      </c>
      <c r="G129" s="38">
        <v>41177.879999999997</v>
      </c>
      <c r="H129" s="39">
        <v>46387</v>
      </c>
      <c r="I129" s="40">
        <f t="shared" si="16"/>
        <v>0</v>
      </c>
      <c r="J129" s="38">
        <f t="shared" si="17"/>
        <v>41177.879999999997</v>
      </c>
      <c r="K129" s="38">
        <v>0</v>
      </c>
      <c r="L129" s="41" t="str">
        <f t="shared" si="15"/>
        <v>Completo</v>
      </c>
      <c r="M129" s="22"/>
      <c r="N129" s="23"/>
      <c r="O129" s="23"/>
    </row>
    <row r="130" spans="1:15" ht="27" x14ac:dyDescent="0.25">
      <c r="B130" s="2">
        <v>121</v>
      </c>
      <c r="C130" s="35" t="s">
        <v>304</v>
      </c>
      <c r="D130" s="42" t="s">
        <v>305</v>
      </c>
      <c r="E130" s="36" t="s">
        <v>245</v>
      </c>
      <c r="F130" s="37">
        <v>45814</v>
      </c>
      <c r="G130" s="38">
        <v>589262.5</v>
      </c>
      <c r="H130" s="39">
        <v>46022</v>
      </c>
      <c r="I130" s="40">
        <f t="shared" si="16"/>
        <v>0</v>
      </c>
      <c r="J130" s="38">
        <f t="shared" si="17"/>
        <v>589262.5</v>
      </c>
      <c r="K130" s="38">
        <v>0</v>
      </c>
      <c r="L130" s="41" t="str">
        <f t="shared" si="15"/>
        <v>Completo</v>
      </c>
      <c r="M130" s="22" t="s">
        <v>306</v>
      </c>
      <c r="N130" s="23">
        <v>45821</v>
      </c>
      <c r="O130" s="23"/>
    </row>
    <row r="131" spans="1:15" ht="27" x14ac:dyDescent="0.25">
      <c r="B131" s="2">
        <v>122</v>
      </c>
      <c r="C131" s="35" t="s">
        <v>307</v>
      </c>
      <c r="D131" s="42" t="s">
        <v>308</v>
      </c>
      <c r="E131" s="36" t="s">
        <v>208</v>
      </c>
      <c r="F131" s="37">
        <v>45814</v>
      </c>
      <c r="G131" s="38">
        <v>75520</v>
      </c>
      <c r="H131" s="39">
        <v>46387</v>
      </c>
      <c r="I131" s="40">
        <f t="shared" si="16"/>
        <v>0</v>
      </c>
      <c r="J131" s="38">
        <f t="shared" si="17"/>
        <v>75520</v>
      </c>
      <c r="K131" s="38">
        <v>0</v>
      </c>
      <c r="L131" s="41" t="str">
        <f t="shared" si="15"/>
        <v>Completo</v>
      </c>
      <c r="M131" s="22" t="s">
        <v>309</v>
      </c>
      <c r="N131" s="23" t="s">
        <v>310</v>
      </c>
      <c r="O131" s="23"/>
    </row>
    <row r="132" spans="1:15" ht="27" x14ac:dyDescent="0.25">
      <c r="B132" s="2">
        <v>123</v>
      </c>
      <c r="C132" s="35" t="s">
        <v>152</v>
      </c>
      <c r="D132" s="42" t="s">
        <v>311</v>
      </c>
      <c r="E132" s="36" t="s">
        <v>312</v>
      </c>
      <c r="F132" s="37">
        <v>45814</v>
      </c>
      <c r="G132" s="38">
        <v>23600</v>
      </c>
      <c r="H132" s="39">
        <v>46387</v>
      </c>
      <c r="I132" s="40">
        <f t="shared" si="16"/>
        <v>0</v>
      </c>
      <c r="J132" s="38">
        <f t="shared" si="17"/>
        <v>23600</v>
      </c>
      <c r="K132" s="38">
        <v>0</v>
      </c>
      <c r="L132" s="41" t="str">
        <f t="shared" si="15"/>
        <v>Completo</v>
      </c>
      <c r="M132" s="22" t="s">
        <v>313</v>
      </c>
      <c r="N132" s="23" t="s">
        <v>156</v>
      </c>
      <c r="O132" s="23"/>
    </row>
    <row r="133" spans="1:15" ht="40.5" x14ac:dyDescent="0.25">
      <c r="A133" s="31"/>
      <c r="B133" s="2">
        <v>124</v>
      </c>
      <c r="C133" s="35" t="s">
        <v>27</v>
      </c>
      <c r="D133" s="42" t="s">
        <v>314</v>
      </c>
      <c r="E133" s="36" t="s">
        <v>315</v>
      </c>
      <c r="F133" s="37">
        <v>45814</v>
      </c>
      <c r="G133" s="38">
        <v>1795.94</v>
      </c>
      <c r="H133" s="39">
        <v>46387</v>
      </c>
      <c r="I133" s="40">
        <f t="shared" si="16"/>
        <v>0</v>
      </c>
      <c r="J133" s="38">
        <f t="shared" si="17"/>
        <v>1795.94</v>
      </c>
      <c r="K133" s="38">
        <v>0</v>
      </c>
      <c r="L133" s="41" t="str">
        <f t="shared" si="15"/>
        <v>Completo</v>
      </c>
      <c r="M133" s="22">
        <v>1957</v>
      </c>
      <c r="N133" s="23">
        <v>45824</v>
      </c>
      <c r="O133" s="23"/>
    </row>
    <row r="134" spans="1:15" ht="27" x14ac:dyDescent="0.25">
      <c r="B134" s="2">
        <v>125</v>
      </c>
      <c r="C134" s="35" t="s">
        <v>14</v>
      </c>
      <c r="D134" s="42" t="s">
        <v>316</v>
      </c>
      <c r="E134" s="36" t="s">
        <v>317</v>
      </c>
      <c r="F134" s="37">
        <v>45814</v>
      </c>
      <c r="G134" s="38">
        <v>3404.45</v>
      </c>
      <c r="H134" s="39">
        <v>46022</v>
      </c>
      <c r="I134" s="40">
        <f t="shared" si="16"/>
        <v>0</v>
      </c>
      <c r="J134" s="38">
        <v>0</v>
      </c>
      <c r="K134" s="38">
        <f>+G134</f>
        <v>3404.45</v>
      </c>
      <c r="L134" s="41" t="str">
        <f t="shared" si="15"/>
        <v>Pendiente</v>
      </c>
      <c r="M134" s="22"/>
      <c r="N134" s="23"/>
      <c r="O134" s="23"/>
    </row>
    <row r="135" spans="1:15" ht="27" x14ac:dyDescent="0.25">
      <c r="B135" s="2">
        <v>126</v>
      </c>
      <c r="C135" s="35" t="s">
        <v>14</v>
      </c>
      <c r="D135" s="42" t="s">
        <v>318</v>
      </c>
      <c r="E135" s="36" t="s">
        <v>319</v>
      </c>
      <c r="F135" s="37">
        <v>45814</v>
      </c>
      <c r="G135" s="38">
        <v>28965.31</v>
      </c>
      <c r="H135" s="39">
        <v>46022</v>
      </c>
      <c r="I135" s="40">
        <f t="shared" si="16"/>
        <v>0</v>
      </c>
      <c r="J135" s="38">
        <v>0</v>
      </c>
      <c r="K135" s="38">
        <f>+G135</f>
        <v>28965.31</v>
      </c>
      <c r="L135" s="41" t="str">
        <f t="shared" si="15"/>
        <v>Pendiente</v>
      </c>
      <c r="M135" s="22"/>
      <c r="N135" s="23"/>
      <c r="O135" s="23"/>
    </row>
    <row r="136" spans="1:15" ht="27" x14ac:dyDescent="0.25">
      <c r="B136" s="2">
        <v>127</v>
      </c>
      <c r="C136" s="35" t="s">
        <v>320</v>
      </c>
      <c r="D136" s="42" t="s">
        <v>321</v>
      </c>
      <c r="E136" s="36" t="s">
        <v>322</v>
      </c>
      <c r="F136" s="37">
        <v>45814</v>
      </c>
      <c r="G136" s="38">
        <v>200000</v>
      </c>
      <c r="H136" s="39">
        <v>46387</v>
      </c>
      <c r="I136" s="40">
        <f t="shared" si="16"/>
        <v>0</v>
      </c>
      <c r="J136" s="38">
        <f t="shared" ref="J136:J141" si="18">+G136</f>
        <v>200000</v>
      </c>
      <c r="K136" s="38">
        <v>0</v>
      </c>
      <c r="L136" s="41" t="str">
        <f t="shared" si="15"/>
        <v>Completo</v>
      </c>
      <c r="M136" s="22">
        <v>1960</v>
      </c>
      <c r="N136" s="23">
        <v>45824</v>
      </c>
      <c r="O136" s="23"/>
    </row>
    <row r="137" spans="1:15" ht="27" x14ac:dyDescent="0.25">
      <c r="B137" s="2">
        <v>128</v>
      </c>
      <c r="C137" s="35" t="s">
        <v>16</v>
      </c>
      <c r="D137" s="42" t="s">
        <v>503</v>
      </c>
      <c r="E137" s="36" t="s">
        <v>504</v>
      </c>
      <c r="F137" s="37">
        <v>45815</v>
      </c>
      <c r="G137" s="38">
        <v>30163.84</v>
      </c>
      <c r="H137" s="39">
        <v>46387</v>
      </c>
      <c r="I137" s="40">
        <f t="shared" si="16"/>
        <v>0</v>
      </c>
      <c r="J137" s="38">
        <f t="shared" si="18"/>
        <v>30163.84</v>
      </c>
      <c r="K137" s="38">
        <f>IF(J137&gt;0,0,G137)</f>
        <v>0</v>
      </c>
      <c r="L137" s="41" t="str">
        <f t="shared" si="15"/>
        <v>Completo</v>
      </c>
      <c r="M137" s="27">
        <v>2184</v>
      </c>
      <c r="N137" s="28">
        <v>45835</v>
      </c>
      <c r="O137" s="23"/>
    </row>
    <row r="138" spans="1:15" ht="27" x14ac:dyDescent="0.25">
      <c r="B138" s="2">
        <v>129</v>
      </c>
      <c r="C138" s="35" t="s">
        <v>16</v>
      </c>
      <c r="D138" s="42" t="s">
        <v>505</v>
      </c>
      <c r="E138" s="36" t="s">
        <v>506</v>
      </c>
      <c r="F138" s="37">
        <v>45815</v>
      </c>
      <c r="G138" s="38">
        <v>31332.04</v>
      </c>
      <c r="H138" s="39">
        <v>46387</v>
      </c>
      <c r="I138" s="40">
        <f t="shared" si="16"/>
        <v>0</v>
      </c>
      <c r="J138" s="38">
        <f t="shared" si="18"/>
        <v>31332.04</v>
      </c>
      <c r="K138" s="38">
        <f>IF(J138&gt;0,0,G138)</f>
        <v>0</v>
      </c>
      <c r="L138" s="41" t="str">
        <f t="shared" ref="L138:L169" si="19">IF(J138&gt;0,"Completo","Pendiente")</f>
        <v>Completo</v>
      </c>
      <c r="M138" s="27">
        <v>2184</v>
      </c>
      <c r="N138" s="28">
        <v>45835</v>
      </c>
      <c r="O138" s="23"/>
    </row>
    <row r="139" spans="1:15" ht="27" x14ac:dyDescent="0.25">
      <c r="B139" s="2">
        <v>130</v>
      </c>
      <c r="C139" s="35" t="s">
        <v>323</v>
      </c>
      <c r="D139" s="42" t="s">
        <v>324</v>
      </c>
      <c r="E139" s="36" t="s">
        <v>325</v>
      </c>
      <c r="F139" s="37">
        <v>45817</v>
      </c>
      <c r="G139" s="38">
        <v>18247.39</v>
      </c>
      <c r="H139" s="39">
        <v>46022</v>
      </c>
      <c r="I139" s="40">
        <f t="shared" si="16"/>
        <v>0</v>
      </c>
      <c r="J139" s="38">
        <f t="shared" si="18"/>
        <v>18247.39</v>
      </c>
      <c r="K139" s="38">
        <v>0</v>
      </c>
      <c r="L139" s="41" t="str">
        <f t="shared" si="19"/>
        <v>Completo</v>
      </c>
      <c r="M139" s="22" t="s">
        <v>326</v>
      </c>
      <c r="N139" s="23" t="s">
        <v>310</v>
      </c>
      <c r="O139" s="23"/>
    </row>
    <row r="140" spans="1:15" ht="21.75" customHeight="1" x14ac:dyDescent="0.25">
      <c r="B140" s="2">
        <v>131</v>
      </c>
      <c r="C140" s="35" t="s">
        <v>327</v>
      </c>
      <c r="D140" s="42" t="s">
        <v>328</v>
      </c>
      <c r="E140" s="36" t="s">
        <v>329</v>
      </c>
      <c r="F140" s="37">
        <v>45817</v>
      </c>
      <c r="G140" s="38">
        <v>309750</v>
      </c>
      <c r="H140" s="39">
        <v>46022</v>
      </c>
      <c r="I140" s="40">
        <f t="shared" si="16"/>
        <v>0</v>
      </c>
      <c r="J140" s="38">
        <f t="shared" si="18"/>
        <v>309750</v>
      </c>
      <c r="K140" s="38">
        <v>0</v>
      </c>
      <c r="L140" s="41" t="str">
        <f t="shared" si="19"/>
        <v>Completo</v>
      </c>
      <c r="M140" s="22" t="s">
        <v>330</v>
      </c>
      <c r="N140" s="23" t="s">
        <v>310</v>
      </c>
      <c r="O140" s="23"/>
    </row>
    <row r="141" spans="1:15" ht="27" x14ac:dyDescent="0.25">
      <c r="B141" s="2">
        <v>132</v>
      </c>
      <c r="C141" s="35" t="s">
        <v>331</v>
      </c>
      <c r="D141" s="42" t="s">
        <v>332</v>
      </c>
      <c r="E141" s="36" t="s">
        <v>333</v>
      </c>
      <c r="F141" s="37">
        <v>45817</v>
      </c>
      <c r="G141" s="38">
        <v>396775</v>
      </c>
      <c r="H141" s="39">
        <v>46387</v>
      </c>
      <c r="I141" s="40">
        <f t="shared" si="16"/>
        <v>0</v>
      </c>
      <c r="J141" s="38">
        <f t="shared" si="18"/>
        <v>396775</v>
      </c>
      <c r="K141" s="38">
        <v>0</v>
      </c>
      <c r="L141" s="41" t="str">
        <f t="shared" si="19"/>
        <v>Completo</v>
      </c>
      <c r="M141" s="22" t="s">
        <v>334</v>
      </c>
      <c r="N141" s="23" t="s">
        <v>310</v>
      </c>
      <c r="O141" s="23"/>
    </row>
    <row r="142" spans="1:15" ht="27" x14ac:dyDescent="0.25">
      <c r="A142" s="31"/>
      <c r="B142" s="2">
        <v>133</v>
      </c>
      <c r="C142" s="35" t="s">
        <v>14</v>
      </c>
      <c r="D142" s="42" t="s">
        <v>335</v>
      </c>
      <c r="E142" s="36" t="s">
        <v>336</v>
      </c>
      <c r="F142" s="37">
        <v>45817</v>
      </c>
      <c r="G142" s="38">
        <v>48018.32</v>
      </c>
      <c r="H142" s="39">
        <v>46022</v>
      </c>
      <c r="I142" s="40">
        <f t="shared" si="16"/>
        <v>0</v>
      </c>
      <c r="J142" s="38">
        <v>0</v>
      </c>
      <c r="K142" s="38">
        <f>+G142</f>
        <v>48018.32</v>
      </c>
      <c r="L142" s="41" t="str">
        <f t="shared" si="19"/>
        <v>Pendiente</v>
      </c>
      <c r="M142" s="22"/>
      <c r="N142" s="23"/>
      <c r="O142" s="23"/>
    </row>
    <row r="143" spans="1:15" ht="27" x14ac:dyDescent="0.25">
      <c r="B143" s="2">
        <v>134</v>
      </c>
      <c r="C143" s="35" t="s">
        <v>14</v>
      </c>
      <c r="D143" s="42" t="s">
        <v>337</v>
      </c>
      <c r="E143" s="36" t="s">
        <v>338</v>
      </c>
      <c r="F143" s="37">
        <v>45817</v>
      </c>
      <c r="G143" s="38">
        <v>34436.33</v>
      </c>
      <c r="H143" s="39">
        <v>46022</v>
      </c>
      <c r="I143" s="40">
        <f t="shared" si="16"/>
        <v>0</v>
      </c>
      <c r="J143" s="38">
        <v>0</v>
      </c>
      <c r="K143" s="38">
        <f>+G143</f>
        <v>34436.33</v>
      </c>
      <c r="L143" s="41" t="str">
        <f t="shared" si="19"/>
        <v>Pendiente</v>
      </c>
      <c r="M143" s="22"/>
      <c r="N143" s="23"/>
      <c r="O143" s="23"/>
    </row>
    <row r="144" spans="1:15" ht="27" x14ac:dyDescent="0.25">
      <c r="A144" s="31"/>
      <c r="B144" s="2">
        <v>135</v>
      </c>
      <c r="C144" s="35" t="s">
        <v>14</v>
      </c>
      <c r="D144" s="42" t="s">
        <v>339</v>
      </c>
      <c r="E144" s="36" t="s">
        <v>340</v>
      </c>
      <c r="F144" s="37">
        <v>45817</v>
      </c>
      <c r="G144" s="38">
        <v>11328.66</v>
      </c>
      <c r="H144" s="39">
        <v>46022</v>
      </c>
      <c r="I144" s="40">
        <f t="shared" si="16"/>
        <v>0</v>
      </c>
      <c r="J144" s="38">
        <v>0</v>
      </c>
      <c r="K144" s="38">
        <f>+G144</f>
        <v>11328.66</v>
      </c>
      <c r="L144" s="41" t="str">
        <f t="shared" si="19"/>
        <v>Pendiente</v>
      </c>
      <c r="M144" s="22"/>
      <c r="N144" s="23"/>
      <c r="O144" s="23"/>
    </row>
    <row r="145" spans="2:15" ht="27" x14ac:dyDescent="0.25">
      <c r="B145" s="2">
        <v>136</v>
      </c>
      <c r="C145" s="35" t="s">
        <v>14</v>
      </c>
      <c r="D145" s="42" t="s">
        <v>341</v>
      </c>
      <c r="E145" s="36" t="s">
        <v>342</v>
      </c>
      <c r="F145" s="37">
        <v>45817</v>
      </c>
      <c r="G145" s="38">
        <v>27265.15</v>
      </c>
      <c r="H145" s="39">
        <v>46022</v>
      </c>
      <c r="I145" s="40">
        <f t="shared" si="16"/>
        <v>0</v>
      </c>
      <c r="J145" s="38">
        <v>0</v>
      </c>
      <c r="K145" s="38">
        <f>+G145</f>
        <v>27265.15</v>
      </c>
      <c r="L145" s="41" t="str">
        <f t="shared" si="19"/>
        <v>Pendiente</v>
      </c>
      <c r="M145" s="22"/>
      <c r="N145" s="23"/>
      <c r="O145" s="23"/>
    </row>
    <row r="146" spans="2:15" ht="27" x14ac:dyDescent="0.25">
      <c r="B146" s="2">
        <v>137</v>
      </c>
      <c r="C146" s="35" t="s">
        <v>14</v>
      </c>
      <c r="D146" s="42" t="s">
        <v>343</v>
      </c>
      <c r="E146" s="36" t="s">
        <v>344</v>
      </c>
      <c r="F146" s="37">
        <v>45817</v>
      </c>
      <c r="G146" s="38">
        <v>64084</v>
      </c>
      <c r="H146" s="39">
        <v>46022</v>
      </c>
      <c r="I146" s="40">
        <f t="shared" si="16"/>
        <v>0</v>
      </c>
      <c r="J146" s="38">
        <v>0</v>
      </c>
      <c r="K146" s="38">
        <f>+G146</f>
        <v>64084</v>
      </c>
      <c r="L146" s="41" t="str">
        <f t="shared" si="19"/>
        <v>Pendiente</v>
      </c>
      <c r="M146" s="22"/>
      <c r="N146" s="23"/>
      <c r="O146" s="23"/>
    </row>
    <row r="147" spans="2:15" ht="40.5" x14ac:dyDescent="0.25">
      <c r="B147" s="2">
        <v>138</v>
      </c>
      <c r="C147" s="35" t="s">
        <v>348</v>
      </c>
      <c r="D147" s="42" t="s">
        <v>349</v>
      </c>
      <c r="E147" s="36" t="s">
        <v>284</v>
      </c>
      <c r="F147" s="37">
        <v>45818</v>
      </c>
      <c r="G147" s="38">
        <v>289853.28000000003</v>
      </c>
      <c r="H147" s="39">
        <v>46022</v>
      </c>
      <c r="I147" s="40">
        <f t="shared" si="16"/>
        <v>0</v>
      </c>
      <c r="J147" s="38">
        <f>+G147</f>
        <v>289853.28000000003</v>
      </c>
      <c r="K147" s="38">
        <v>0</v>
      </c>
      <c r="L147" s="41" t="str">
        <f t="shared" si="19"/>
        <v>Completo</v>
      </c>
      <c r="M147" s="22">
        <v>2229</v>
      </c>
      <c r="N147" s="23">
        <v>45838</v>
      </c>
      <c r="O147" s="23"/>
    </row>
    <row r="148" spans="2:15" ht="40.5" x14ac:dyDescent="0.25">
      <c r="B148" s="2">
        <v>139</v>
      </c>
      <c r="C148" s="35" t="s">
        <v>27</v>
      </c>
      <c r="D148" s="42" t="s">
        <v>350</v>
      </c>
      <c r="E148" s="36" t="s">
        <v>351</v>
      </c>
      <c r="F148" s="37">
        <v>45818</v>
      </c>
      <c r="G148" s="38">
        <v>29764.79</v>
      </c>
      <c r="H148" s="39">
        <v>46387</v>
      </c>
      <c r="I148" s="40">
        <f t="shared" si="16"/>
        <v>0</v>
      </c>
      <c r="J148" s="38">
        <f>+G148</f>
        <v>29764.79</v>
      </c>
      <c r="K148" s="38"/>
      <c r="L148" s="41" t="str">
        <f t="shared" si="19"/>
        <v>Completo</v>
      </c>
      <c r="M148" s="22" t="s">
        <v>352</v>
      </c>
      <c r="N148" s="23" t="s">
        <v>310</v>
      </c>
      <c r="O148" s="23"/>
    </row>
    <row r="149" spans="2:15" ht="27" x14ac:dyDescent="0.25">
      <c r="B149" s="2">
        <v>140</v>
      </c>
      <c r="C149" s="35" t="s">
        <v>14</v>
      </c>
      <c r="D149" s="42" t="s">
        <v>353</v>
      </c>
      <c r="E149" s="36" t="s">
        <v>354</v>
      </c>
      <c r="F149" s="37">
        <v>45818</v>
      </c>
      <c r="G149" s="38">
        <v>26778.2</v>
      </c>
      <c r="H149" s="39">
        <v>46022</v>
      </c>
      <c r="I149" s="40">
        <f t="shared" si="16"/>
        <v>0</v>
      </c>
      <c r="J149" s="38">
        <v>0</v>
      </c>
      <c r="K149" s="38">
        <f>+G149</f>
        <v>26778.2</v>
      </c>
      <c r="L149" s="41" t="str">
        <f t="shared" si="19"/>
        <v>Pendiente</v>
      </c>
      <c r="M149" s="22"/>
      <c r="N149" s="23"/>
      <c r="O149" s="23"/>
    </row>
    <row r="150" spans="2:15" ht="38.25" customHeight="1" x14ac:dyDescent="0.25">
      <c r="B150" s="2">
        <v>141</v>
      </c>
      <c r="C150" s="35" t="s">
        <v>14</v>
      </c>
      <c r="D150" s="42" t="s">
        <v>355</v>
      </c>
      <c r="E150" s="36" t="s">
        <v>356</v>
      </c>
      <c r="F150" s="37">
        <v>45818</v>
      </c>
      <c r="G150" s="38">
        <v>16968.330000000002</v>
      </c>
      <c r="H150" s="39">
        <v>46022</v>
      </c>
      <c r="I150" s="40">
        <f t="shared" si="16"/>
        <v>0</v>
      </c>
      <c r="J150" s="38">
        <f t="shared" ref="J150:J159" si="20">+G150</f>
        <v>16968.330000000002</v>
      </c>
      <c r="K150" s="38">
        <v>0</v>
      </c>
      <c r="L150" s="41" t="str">
        <f t="shared" si="19"/>
        <v>Completo</v>
      </c>
      <c r="M150" s="22"/>
      <c r="N150" s="23"/>
      <c r="O150" s="23"/>
    </row>
    <row r="151" spans="2:15" ht="37.5" customHeight="1" x14ac:dyDescent="0.25">
      <c r="B151" s="2">
        <v>142</v>
      </c>
      <c r="C151" s="35" t="s">
        <v>345</v>
      </c>
      <c r="D151" s="42" t="s">
        <v>346</v>
      </c>
      <c r="E151" s="36" t="s">
        <v>347</v>
      </c>
      <c r="F151" s="37">
        <v>45819</v>
      </c>
      <c r="G151" s="38">
        <v>57348</v>
      </c>
      <c r="H151" s="39">
        <v>46387</v>
      </c>
      <c r="I151" s="40"/>
      <c r="J151" s="38">
        <f t="shared" si="20"/>
        <v>57348</v>
      </c>
      <c r="K151" s="38">
        <v>0</v>
      </c>
      <c r="L151" s="41" t="str">
        <f t="shared" si="19"/>
        <v>Completo</v>
      </c>
      <c r="M151" s="22">
        <v>1945</v>
      </c>
      <c r="N151" s="23">
        <v>45824</v>
      </c>
      <c r="O151" s="23"/>
    </row>
    <row r="152" spans="2:15" ht="27" x14ac:dyDescent="0.25">
      <c r="B152" s="2">
        <v>143</v>
      </c>
      <c r="C152" s="35" t="s">
        <v>357</v>
      </c>
      <c r="D152" s="42" t="s">
        <v>358</v>
      </c>
      <c r="E152" s="36" t="s">
        <v>359</v>
      </c>
      <c r="F152" s="37">
        <v>45819</v>
      </c>
      <c r="G152" s="38">
        <v>5800</v>
      </c>
      <c r="H152" s="39">
        <v>46022</v>
      </c>
      <c r="I152" s="40">
        <f t="shared" ref="I152:I180" si="21">+G152-J152-K152</f>
        <v>0</v>
      </c>
      <c r="J152" s="38">
        <f t="shared" si="20"/>
        <v>5800</v>
      </c>
      <c r="K152" s="38"/>
      <c r="L152" s="41" t="str">
        <f t="shared" si="19"/>
        <v>Completo</v>
      </c>
      <c r="M152" s="22" t="s">
        <v>360</v>
      </c>
      <c r="N152" s="23" t="s">
        <v>310</v>
      </c>
      <c r="O152" s="23"/>
    </row>
    <row r="153" spans="2:15" ht="27" x14ac:dyDescent="0.25">
      <c r="B153" s="2">
        <v>144</v>
      </c>
      <c r="C153" s="35" t="s">
        <v>361</v>
      </c>
      <c r="D153" s="42" t="s">
        <v>362</v>
      </c>
      <c r="E153" s="36" t="s">
        <v>363</v>
      </c>
      <c r="F153" s="37">
        <v>45819</v>
      </c>
      <c r="G153" s="38">
        <v>4177803.68</v>
      </c>
      <c r="H153" s="39">
        <v>46387</v>
      </c>
      <c r="I153" s="40">
        <f t="shared" si="21"/>
        <v>0</v>
      </c>
      <c r="J153" s="38">
        <f t="shared" si="20"/>
        <v>4177803.68</v>
      </c>
      <c r="K153" s="38">
        <v>0</v>
      </c>
      <c r="L153" s="41" t="str">
        <f t="shared" si="19"/>
        <v>Completo</v>
      </c>
      <c r="M153" s="22">
        <v>2000</v>
      </c>
      <c r="N153" s="23">
        <v>45826</v>
      </c>
      <c r="O153" s="23"/>
    </row>
    <row r="154" spans="2:15" ht="40.5" x14ac:dyDescent="0.25">
      <c r="B154" s="2">
        <v>145</v>
      </c>
      <c r="C154" s="35" t="s">
        <v>364</v>
      </c>
      <c r="D154" s="42" t="s">
        <v>365</v>
      </c>
      <c r="E154" s="36" t="s">
        <v>366</v>
      </c>
      <c r="F154" s="37">
        <v>45819</v>
      </c>
      <c r="G154" s="38">
        <v>435445.15</v>
      </c>
      <c r="H154" s="39">
        <v>46022</v>
      </c>
      <c r="I154" s="40">
        <f t="shared" si="21"/>
        <v>0</v>
      </c>
      <c r="J154" s="38">
        <f t="shared" si="20"/>
        <v>435445.15</v>
      </c>
      <c r="K154" s="38">
        <v>0</v>
      </c>
      <c r="L154" s="41" t="str">
        <f t="shared" si="19"/>
        <v>Completo</v>
      </c>
      <c r="M154" s="22">
        <v>1963</v>
      </c>
      <c r="N154" s="23">
        <v>45824</v>
      </c>
      <c r="O154" s="23"/>
    </row>
    <row r="155" spans="2:15" ht="40.5" x14ac:dyDescent="0.25">
      <c r="B155" s="2">
        <v>146</v>
      </c>
      <c r="C155" s="35" t="s">
        <v>17</v>
      </c>
      <c r="D155" s="42" t="s">
        <v>497</v>
      </c>
      <c r="E155" s="36" t="s">
        <v>498</v>
      </c>
      <c r="F155" s="37">
        <v>45819</v>
      </c>
      <c r="G155" s="38">
        <v>81715</v>
      </c>
      <c r="H155" s="39">
        <v>46022</v>
      </c>
      <c r="I155" s="40">
        <f t="shared" si="21"/>
        <v>0</v>
      </c>
      <c r="J155" s="38">
        <f t="shared" si="20"/>
        <v>81715</v>
      </c>
      <c r="K155" s="38">
        <v>0</v>
      </c>
      <c r="L155" s="41" t="str">
        <f t="shared" si="19"/>
        <v>Completo</v>
      </c>
      <c r="M155" s="27">
        <v>1951</v>
      </c>
      <c r="N155" s="28">
        <v>45824</v>
      </c>
      <c r="O155" s="23"/>
    </row>
    <row r="156" spans="2:15" ht="27" x14ac:dyDescent="0.25">
      <c r="B156" s="2">
        <v>147</v>
      </c>
      <c r="C156" s="35" t="s">
        <v>345</v>
      </c>
      <c r="D156" s="42" t="s">
        <v>346</v>
      </c>
      <c r="E156" s="36" t="s">
        <v>347</v>
      </c>
      <c r="F156" s="37">
        <v>45819</v>
      </c>
      <c r="G156" s="38">
        <v>57348</v>
      </c>
      <c r="H156" s="39">
        <v>46387</v>
      </c>
      <c r="I156" s="40">
        <f t="shared" si="21"/>
        <v>0</v>
      </c>
      <c r="J156" s="38">
        <f t="shared" si="20"/>
        <v>57348</v>
      </c>
      <c r="K156" s="38">
        <v>0</v>
      </c>
      <c r="L156" s="41" t="str">
        <f t="shared" si="19"/>
        <v>Completo</v>
      </c>
      <c r="M156" s="22">
        <v>1945</v>
      </c>
      <c r="N156" s="23">
        <v>45824</v>
      </c>
      <c r="O156" s="23"/>
    </row>
    <row r="157" spans="2:15" ht="40.5" x14ac:dyDescent="0.25">
      <c r="B157" s="2">
        <v>148</v>
      </c>
      <c r="C157" s="35" t="s">
        <v>17</v>
      </c>
      <c r="D157" s="42" t="s">
        <v>499</v>
      </c>
      <c r="E157" s="36" t="s">
        <v>500</v>
      </c>
      <c r="F157" s="37">
        <v>45820</v>
      </c>
      <c r="G157" s="38">
        <v>85078</v>
      </c>
      <c r="H157" s="39">
        <v>46022</v>
      </c>
      <c r="I157" s="40">
        <f t="shared" si="21"/>
        <v>0</v>
      </c>
      <c r="J157" s="38">
        <f t="shared" si="20"/>
        <v>85078</v>
      </c>
      <c r="K157" s="38">
        <v>0</v>
      </c>
      <c r="L157" s="41" t="str">
        <f t="shared" si="19"/>
        <v>Completo</v>
      </c>
      <c r="M157" s="27">
        <v>1951</v>
      </c>
      <c r="N157" s="28">
        <v>45824</v>
      </c>
      <c r="O157" s="23"/>
    </row>
    <row r="158" spans="2:15" ht="40.5" x14ac:dyDescent="0.25">
      <c r="B158" s="2">
        <v>149</v>
      </c>
      <c r="C158" s="35" t="s">
        <v>367</v>
      </c>
      <c r="D158" s="42" t="s">
        <v>368</v>
      </c>
      <c r="E158" s="36" t="s">
        <v>369</v>
      </c>
      <c r="F158" s="37">
        <v>45821</v>
      </c>
      <c r="G158" s="38">
        <v>60180</v>
      </c>
      <c r="H158" s="39">
        <v>46022</v>
      </c>
      <c r="I158" s="40">
        <f t="shared" si="21"/>
        <v>0</v>
      </c>
      <c r="J158" s="38">
        <f t="shared" si="20"/>
        <v>60180</v>
      </c>
      <c r="K158" s="38">
        <v>0</v>
      </c>
      <c r="L158" s="41" t="str">
        <f t="shared" si="19"/>
        <v>Completo</v>
      </c>
      <c r="M158" s="22" t="s">
        <v>370</v>
      </c>
      <c r="N158" s="23">
        <v>45821</v>
      </c>
      <c r="O158" s="23"/>
    </row>
    <row r="159" spans="2:15" ht="40.5" x14ac:dyDescent="0.25">
      <c r="B159" s="2">
        <v>150</v>
      </c>
      <c r="C159" s="35" t="s">
        <v>371</v>
      </c>
      <c r="D159" s="42" t="s">
        <v>372</v>
      </c>
      <c r="E159" s="36" t="s">
        <v>373</v>
      </c>
      <c r="F159" s="37">
        <v>45821</v>
      </c>
      <c r="G159" s="38">
        <v>467280</v>
      </c>
      <c r="H159" s="39">
        <v>46022</v>
      </c>
      <c r="I159" s="40">
        <f t="shared" si="21"/>
        <v>0</v>
      </c>
      <c r="J159" s="38">
        <f t="shared" si="20"/>
        <v>467280</v>
      </c>
      <c r="K159" s="38">
        <v>0</v>
      </c>
      <c r="L159" s="41" t="str">
        <f t="shared" si="19"/>
        <v>Completo</v>
      </c>
      <c r="M159" s="22">
        <v>2100</v>
      </c>
      <c r="N159" s="23" t="s">
        <v>223</v>
      </c>
      <c r="O159" s="23"/>
    </row>
    <row r="160" spans="2:15" ht="27" x14ac:dyDescent="0.25">
      <c r="B160" s="2">
        <v>151</v>
      </c>
      <c r="C160" s="35" t="s">
        <v>14</v>
      </c>
      <c r="D160" s="42" t="s">
        <v>374</v>
      </c>
      <c r="E160" s="36" t="s">
        <v>375</v>
      </c>
      <c r="F160" s="37">
        <v>45821</v>
      </c>
      <c r="G160" s="38">
        <v>10670.06</v>
      </c>
      <c r="H160" s="39">
        <v>46022</v>
      </c>
      <c r="I160" s="40">
        <f t="shared" si="21"/>
        <v>0</v>
      </c>
      <c r="J160" s="38">
        <v>0</v>
      </c>
      <c r="K160" s="38">
        <f>+G160</f>
        <v>10670.06</v>
      </c>
      <c r="L160" s="41" t="str">
        <f t="shared" si="19"/>
        <v>Pendiente</v>
      </c>
      <c r="M160" s="22"/>
      <c r="N160" s="23"/>
      <c r="O160" s="23"/>
    </row>
    <row r="161" spans="1:15" ht="27" x14ac:dyDescent="0.25">
      <c r="B161" s="2">
        <v>152</v>
      </c>
      <c r="C161" s="35" t="s">
        <v>21</v>
      </c>
      <c r="D161" s="42" t="s">
        <v>376</v>
      </c>
      <c r="E161" s="36" t="s">
        <v>377</v>
      </c>
      <c r="F161" s="37">
        <v>45821</v>
      </c>
      <c r="G161" s="38">
        <v>168428.11</v>
      </c>
      <c r="H161" s="39">
        <v>46022</v>
      </c>
      <c r="I161" s="40">
        <f t="shared" si="21"/>
        <v>0</v>
      </c>
      <c r="J161" s="38">
        <f>+G161</f>
        <v>168428.11</v>
      </c>
      <c r="K161" s="38">
        <v>0</v>
      </c>
      <c r="L161" s="41" t="str">
        <f t="shared" si="19"/>
        <v>Completo</v>
      </c>
      <c r="M161" s="22">
        <v>2013</v>
      </c>
      <c r="N161" s="23">
        <v>45828</v>
      </c>
      <c r="O161" s="23"/>
    </row>
    <row r="162" spans="1:15" ht="27" x14ac:dyDescent="0.25">
      <c r="B162" s="2">
        <v>153</v>
      </c>
      <c r="C162" s="35" t="s">
        <v>507</v>
      </c>
      <c r="D162" s="42" t="s">
        <v>508</v>
      </c>
      <c r="E162" s="36" t="s">
        <v>509</v>
      </c>
      <c r="F162" s="37">
        <v>45821</v>
      </c>
      <c r="G162" s="38">
        <v>18000</v>
      </c>
      <c r="H162" s="39">
        <v>46022</v>
      </c>
      <c r="I162" s="40">
        <f t="shared" si="21"/>
        <v>0</v>
      </c>
      <c r="J162" s="38">
        <v>0</v>
      </c>
      <c r="K162" s="38">
        <f>+G162</f>
        <v>18000</v>
      </c>
      <c r="L162" s="41" t="str">
        <f t="shared" si="19"/>
        <v>Pendiente</v>
      </c>
      <c r="M162" s="27"/>
      <c r="N162" s="28"/>
      <c r="O162" s="23"/>
    </row>
    <row r="163" spans="1:15" ht="36.75" customHeight="1" x14ac:dyDescent="0.25">
      <c r="B163" s="2">
        <v>154</v>
      </c>
      <c r="C163" s="35" t="s">
        <v>378</v>
      </c>
      <c r="D163" s="42" t="s">
        <v>379</v>
      </c>
      <c r="E163" s="36" t="s">
        <v>380</v>
      </c>
      <c r="F163" s="37">
        <v>45824</v>
      </c>
      <c r="G163" s="38">
        <v>156350</v>
      </c>
      <c r="H163" s="39">
        <v>46387</v>
      </c>
      <c r="I163" s="40">
        <f t="shared" si="21"/>
        <v>0</v>
      </c>
      <c r="J163" s="38">
        <f>+G163</f>
        <v>156350</v>
      </c>
      <c r="K163" s="38">
        <v>0</v>
      </c>
      <c r="L163" s="41" t="str">
        <f t="shared" si="19"/>
        <v>Completo</v>
      </c>
      <c r="M163" s="22">
        <v>2160</v>
      </c>
      <c r="N163" s="23">
        <v>45835</v>
      </c>
      <c r="O163" s="23"/>
    </row>
    <row r="164" spans="1:15" ht="40.5" x14ac:dyDescent="0.25">
      <c r="B164" s="2">
        <v>155</v>
      </c>
      <c r="C164" s="35" t="s">
        <v>381</v>
      </c>
      <c r="D164" s="42" t="s">
        <v>382</v>
      </c>
      <c r="E164" s="36" t="s">
        <v>383</v>
      </c>
      <c r="F164" s="37">
        <v>45824</v>
      </c>
      <c r="G164" s="38">
        <v>13887515.98</v>
      </c>
      <c r="H164" s="39">
        <v>46387</v>
      </c>
      <c r="I164" s="40">
        <f t="shared" si="21"/>
        <v>0</v>
      </c>
      <c r="J164" s="38">
        <f>+G164</f>
        <v>13887515.98</v>
      </c>
      <c r="K164" s="38">
        <v>0</v>
      </c>
      <c r="L164" s="41" t="str">
        <f t="shared" si="19"/>
        <v>Completo</v>
      </c>
      <c r="M164" s="22">
        <v>2022</v>
      </c>
      <c r="N164" s="23">
        <v>45828</v>
      </c>
      <c r="O164" s="23"/>
    </row>
    <row r="165" spans="1:15" ht="27" x14ac:dyDescent="0.25">
      <c r="B165" s="2">
        <v>156</v>
      </c>
      <c r="C165" s="35" t="s">
        <v>384</v>
      </c>
      <c r="D165" s="42" t="s">
        <v>385</v>
      </c>
      <c r="E165" s="36" t="s">
        <v>386</v>
      </c>
      <c r="F165" s="37">
        <v>45824</v>
      </c>
      <c r="G165" s="38">
        <v>53929.54</v>
      </c>
      <c r="H165" s="39">
        <v>46022</v>
      </c>
      <c r="I165" s="40">
        <f t="shared" si="21"/>
        <v>0</v>
      </c>
      <c r="J165" s="38">
        <f>+G165</f>
        <v>53929.54</v>
      </c>
      <c r="K165" s="38">
        <v>0</v>
      </c>
      <c r="L165" s="41" t="str">
        <f t="shared" si="19"/>
        <v>Completo</v>
      </c>
      <c r="M165" s="22" t="s">
        <v>387</v>
      </c>
      <c r="N165" s="23" t="s">
        <v>388</v>
      </c>
      <c r="O165" s="23"/>
    </row>
    <row r="166" spans="1:15" ht="13.5" x14ac:dyDescent="0.25">
      <c r="B166" s="2">
        <v>157</v>
      </c>
      <c r="C166" s="35" t="s">
        <v>217</v>
      </c>
      <c r="D166" s="42" t="s">
        <v>501</v>
      </c>
      <c r="E166" s="36" t="s">
        <v>502</v>
      </c>
      <c r="F166" s="37">
        <v>45824</v>
      </c>
      <c r="G166" s="38">
        <v>186464.87</v>
      </c>
      <c r="H166" s="39">
        <v>46022</v>
      </c>
      <c r="I166" s="40">
        <f t="shared" si="21"/>
        <v>0</v>
      </c>
      <c r="J166" s="38">
        <v>0</v>
      </c>
      <c r="K166" s="38">
        <f>+G166</f>
        <v>186464.87</v>
      </c>
      <c r="L166" s="41" t="str">
        <f t="shared" si="19"/>
        <v>Pendiente</v>
      </c>
      <c r="O166" s="23"/>
    </row>
    <row r="167" spans="1:15" ht="27" x14ac:dyDescent="0.25">
      <c r="B167" s="2">
        <v>158</v>
      </c>
      <c r="C167" s="35" t="s">
        <v>389</v>
      </c>
      <c r="D167" s="42" t="s">
        <v>390</v>
      </c>
      <c r="E167" s="36" t="s">
        <v>391</v>
      </c>
      <c r="F167" s="37">
        <v>45825</v>
      </c>
      <c r="G167" s="38">
        <v>12980</v>
      </c>
      <c r="H167" s="39">
        <v>46022</v>
      </c>
      <c r="I167" s="40">
        <f t="shared" si="21"/>
        <v>0</v>
      </c>
      <c r="J167" s="38">
        <f t="shared" ref="J167:J177" si="22">+G167</f>
        <v>12980</v>
      </c>
      <c r="K167" s="38">
        <f>IF(J167&gt;0,0,G167)</f>
        <v>0</v>
      </c>
      <c r="L167" s="41" t="str">
        <f t="shared" si="19"/>
        <v>Completo</v>
      </c>
      <c r="M167" s="22">
        <v>2177</v>
      </c>
      <c r="N167" s="23">
        <v>45835</v>
      </c>
      <c r="O167" s="23"/>
    </row>
    <row r="168" spans="1:15" ht="40.5" x14ac:dyDescent="0.25">
      <c r="B168" s="2">
        <v>159</v>
      </c>
      <c r="C168" s="35" t="s">
        <v>392</v>
      </c>
      <c r="D168" s="42" t="s">
        <v>393</v>
      </c>
      <c r="E168" s="36" t="s">
        <v>394</v>
      </c>
      <c r="F168" s="37">
        <v>45825</v>
      </c>
      <c r="G168" s="38">
        <v>101952</v>
      </c>
      <c r="H168" s="39">
        <v>46022</v>
      </c>
      <c r="I168" s="40">
        <f t="shared" si="21"/>
        <v>0</v>
      </c>
      <c r="J168" s="38">
        <f t="shared" si="22"/>
        <v>101952</v>
      </c>
      <c r="K168" s="38"/>
      <c r="L168" s="41" t="str">
        <f t="shared" si="19"/>
        <v>Completo</v>
      </c>
      <c r="M168" s="22" t="s">
        <v>395</v>
      </c>
      <c r="N168" s="23" t="s">
        <v>388</v>
      </c>
      <c r="O168" s="23"/>
    </row>
    <row r="169" spans="1:15" ht="27" x14ac:dyDescent="0.25">
      <c r="B169" s="2">
        <v>160</v>
      </c>
      <c r="C169" s="35" t="s">
        <v>22</v>
      </c>
      <c r="D169" s="42" t="s">
        <v>396</v>
      </c>
      <c r="E169" s="36" t="s">
        <v>25</v>
      </c>
      <c r="F169" s="37">
        <v>45825</v>
      </c>
      <c r="G169" s="38">
        <v>486750</v>
      </c>
      <c r="H169" s="39">
        <v>46387</v>
      </c>
      <c r="I169" s="40">
        <f t="shared" si="21"/>
        <v>0</v>
      </c>
      <c r="J169" s="38">
        <f t="shared" si="22"/>
        <v>486750</v>
      </c>
      <c r="K169" s="38">
        <f>IF(J169&gt;0,0,G169)</f>
        <v>0</v>
      </c>
      <c r="L169" s="41" t="str">
        <f t="shared" si="19"/>
        <v>Completo</v>
      </c>
      <c r="M169" s="22">
        <v>2163</v>
      </c>
      <c r="N169" s="23">
        <v>45835</v>
      </c>
      <c r="O169" s="23"/>
    </row>
    <row r="170" spans="1:15" ht="27" x14ac:dyDescent="0.25">
      <c r="B170" s="2">
        <v>161</v>
      </c>
      <c r="C170" s="35" t="s">
        <v>397</v>
      </c>
      <c r="D170" s="42" t="s">
        <v>398</v>
      </c>
      <c r="E170" s="36" t="s">
        <v>399</v>
      </c>
      <c r="F170" s="37">
        <v>45825</v>
      </c>
      <c r="G170" s="38">
        <v>350000</v>
      </c>
      <c r="H170" s="39">
        <v>46022</v>
      </c>
      <c r="I170" s="40">
        <f t="shared" si="21"/>
        <v>0</v>
      </c>
      <c r="J170" s="38">
        <f t="shared" si="22"/>
        <v>350000</v>
      </c>
      <c r="K170" s="38">
        <f>IF(J170&gt;0,0,G170)</f>
        <v>0</v>
      </c>
      <c r="L170" s="41" t="str">
        <f t="shared" ref="L170:L205" si="23">IF(J170&gt;0,"Completo","Pendiente")</f>
        <v>Completo</v>
      </c>
      <c r="M170" s="22">
        <v>2165</v>
      </c>
      <c r="N170" s="23">
        <v>45835</v>
      </c>
      <c r="O170" s="23"/>
    </row>
    <row r="171" spans="1:15" ht="40.5" x14ac:dyDescent="0.25">
      <c r="B171" s="2">
        <v>162</v>
      </c>
      <c r="C171" s="35" t="s">
        <v>400</v>
      </c>
      <c r="D171" s="42" t="s">
        <v>401</v>
      </c>
      <c r="E171" s="36" t="s">
        <v>402</v>
      </c>
      <c r="F171" s="37">
        <v>45826</v>
      </c>
      <c r="G171" s="38">
        <v>10556931.07</v>
      </c>
      <c r="H171" s="39">
        <v>46022</v>
      </c>
      <c r="I171" s="40">
        <f t="shared" si="21"/>
        <v>0</v>
      </c>
      <c r="J171" s="38">
        <f t="shared" si="22"/>
        <v>10556931.07</v>
      </c>
      <c r="K171" s="38"/>
      <c r="L171" s="41" t="str">
        <f t="shared" si="23"/>
        <v>Completo</v>
      </c>
      <c r="M171" s="22">
        <v>2004</v>
      </c>
      <c r="N171" s="23">
        <v>45826</v>
      </c>
      <c r="O171" s="23"/>
    </row>
    <row r="172" spans="1:15" ht="40.5" x14ac:dyDescent="0.25">
      <c r="B172" s="2">
        <v>163</v>
      </c>
      <c r="C172" s="35" t="s">
        <v>384</v>
      </c>
      <c r="D172" s="42" t="s">
        <v>403</v>
      </c>
      <c r="E172" s="36" t="s">
        <v>404</v>
      </c>
      <c r="F172" s="37">
        <v>45826</v>
      </c>
      <c r="G172" s="38">
        <v>14190</v>
      </c>
      <c r="H172" s="39">
        <v>46022</v>
      </c>
      <c r="I172" s="40">
        <f t="shared" si="21"/>
        <v>0</v>
      </c>
      <c r="J172" s="38">
        <f t="shared" si="22"/>
        <v>14190</v>
      </c>
      <c r="K172" s="38">
        <v>0</v>
      </c>
      <c r="L172" s="41" t="str">
        <f t="shared" si="23"/>
        <v>Completo</v>
      </c>
      <c r="M172" s="22" t="s">
        <v>405</v>
      </c>
      <c r="N172" s="23" t="s">
        <v>388</v>
      </c>
      <c r="O172" s="23"/>
    </row>
    <row r="173" spans="1:15" s="31" customFormat="1" ht="27" x14ac:dyDescent="0.25">
      <c r="A173" s="1"/>
      <c r="B173" s="2">
        <v>164</v>
      </c>
      <c r="C173" s="35" t="s">
        <v>152</v>
      </c>
      <c r="D173" s="42" t="s">
        <v>406</v>
      </c>
      <c r="E173" s="36" t="s">
        <v>407</v>
      </c>
      <c r="F173" s="37">
        <v>45828</v>
      </c>
      <c r="G173" s="38">
        <v>70800</v>
      </c>
      <c r="H173" s="39">
        <v>46387</v>
      </c>
      <c r="I173" s="40">
        <f t="shared" si="21"/>
        <v>0</v>
      </c>
      <c r="J173" s="38">
        <f t="shared" si="22"/>
        <v>70800</v>
      </c>
      <c r="K173" s="38"/>
      <c r="L173" s="41" t="str">
        <f t="shared" si="23"/>
        <v>Completo</v>
      </c>
      <c r="M173" s="22" t="s">
        <v>408</v>
      </c>
      <c r="N173" s="23" t="s">
        <v>388</v>
      </c>
      <c r="O173" s="32"/>
    </row>
    <row r="174" spans="1:15" s="31" customFormat="1" ht="27" x14ac:dyDescent="0.25">
      <c r="A174" s="1"/>
      <c r="B174" s="2">
        <v>165</v>
      </c>
      <c r="C174" s="35" t="s">
        <v>409</v>
      </c>
      <c r="D174" s="42" t="s">
        <v>410</v>
      </c>
      <c r="E174" s="36" t="s">
        <v>411</v>
      </c>
      <c r="F174" s="37">
        <v>45828</v>
      </c>
      <c r="G174" s="38">
        <v>15688121.800000001</v>
      </c>
      <c r="H174" s="39">
        <v>46387</v>
      </c>
      <c r="I174" s="40">
        <f t="shared" si="21"/>
        <v>0</v>
      </c>
      <c r="J174" s="38">
        <f t="shared" si="22"/>
        <v>15688121.800000001</v>
      </c>
      <c r="K174" s="38">
        <v>0</v>
      </c>
      <c r="L174" s="41" t="str">
        <f t="shared" si="23"/>
        <v>Completo</v>
      </c>
      <c r="M174" s="22" t="s">
        <v>412</v>
      </c>
      <c r="N174" s="23" t="s">
        <v>223</v>
      </c>
      <c r="O174" s="32"/>
    </row>
    <row r="175" spans="1:15" s="31" customFormat="1" ht="27" x14ac:dyDescent="0.25">
      <c r="A175" s="1"/>
      <c r="B175" s="2">
        <v>166</v>
      </c>
      <c r="C175" s="35" t="s">
        <v>162</v>
      </c>
      <c r="D175" s="42" t="s">
        <v>413</v>
      </c>
      <c r="E175" s="36" t="s">
        <v>414</v>
      </c>
      <c r="F175" s="37">
        <v>45831</v>
      </c>
      <c r="G175" s="38">
        <v>7279197.9800000004</v>
      </c>
      <c r="H175" s="39">
        <v>46022</v>
      </c>
      <c r="I175" s="40">
        <f t="shared" si="21"/>
        <v>0</v>
      </c>
      <c r="J175" s="38">
        <f t="shared" si="22"/>
        <v>7279197.9800000004</v>
      </c>
      <c r="K175" s="38"/>
      <c r="L175" s="41" t="str">
        <f t="shared" si="23"/>
        <v>Completo</v>
      </c>
      <c r="M175" s="22" t="s">
        <v>415</v>
      </c>
      <c r="N175" s="23" t="s">
        <v>388</v>
      </c>
      <c r="O175" s="32"/>
    </row>
    <row r="176" spans="1:15" s="31" customFormat="1" ht="27" x14ac:dyDescent="0.25">
      <c r="A176" s="1"/>
      <c r="B176" s="2">
        <v>167</v>
      </c>
      <c r="C176" s="35" t="s">
        <v>188</v>
      </c>
      <c r="D176" s="42" t="s">
        <v>416</v>
      </c>
      <c r="E176" s="36" t="s">
        <v>417</v>
      </c>
      <c r="F176" s="37">
        <v>45831</v>
      </c>
      <c r="G176" s="38">
        <v>8929301.9399999995</v>
      </c>
      <c r="H176" s="39">
        <v>46022</v>
      </c>
      <c r="I176" s="40">
        <f t="shared" si="21"/>
        <v>0</v>
      </c>
      <c r="J176" s="38">
        <f t="shared" si="22"/>
        <v>8929301.9399999995</v>
      </c>
      <c r="K176" s="38"/>
      <c r="L176" s="41" t="str">
        <f t="shared" si="23"/>
        <v>Completo</v>
      </c>
      <c r="M176" s="22" t="s">
        <v>418</v>
      </c>
      <c r="N176" s="23" t="s">
        <v>388</v>
      </c>
      <c r="O176" s="32"/>
    </row>
    <row r="177" spans="1:15" s="31" customFormat="1" ht="40.5" x14ac:dyDescent="0.25">
      <c r="A177" s="1"/>
      <c r="B177" s="2">
        <v>168</v>
      </c>
      <c r="C177" s="35" t="s">
        <v>155</v>
      </c>
      <c r="D177" s="42" t="s">
        <v>419</v>
      </c>
      <c r="E177" s="36" t="s">
        <v>420</v>
      </c>
      <c r="F177" s="37">
        <v>45831</v>
      </c>
      <c r="G177" s="38">
        <v>155444</v>
      </c>
      <c r="H177" s="39">
        <v>46022</v>
      </c>
      <c r="I177" s="40">
        <f t="shared" si="21"/>
        <v>0</v>
      </c>
      <c r="J177" s="38">
        <f t="shared" si="22"/>
        <v>155444</v>
      </c>
      <c r="K177" s="38"/>
      <c r="L177" s="41" t="str">
        <f t="shared" si="23"/>
        <v>Completo</v>
      </c>
      <c r="M177" s="22" t="s">
        <v>421</v>
      </c>
      <c r="N177" s="23" t="s">
        <v>223</v>
      </c>
      <c r="O177" s="32"/>
    </row>
    <row r="178" spans="1:15" s="31" customFormat="1" ht="27" x14ac:dyDescent="0.25">
      <c r="A178" s="1"/>
      <c r="B178" s="2">
        <v>169</v>
      </c>
      <c r="C178" s="35" t="s">
        <v>17</v>
      </c>
      <c r="D178" s="42" t="s">
        <v>495</v>
      </c>
      <c r="E178" s="36" t="s">
        <v>496</v>
      </c>
      <c r="F178" s="37">
        <v>45831</v>
      </c>
      <c r="G178" s="38">
        <v>62299</v>
      </c>
      <c r="H178" s="39">
        <v>46022</v>
      </c>
      <c r="I178" s="40">
        <f t="shared" si="21"/>
        <v>0</v>
      </c>
      <c r="J178" s="38">
        <v>0</v>
      </c>
      <c r="K178" s="38">
        <f>IF(J178&gt;0,0,G178)</f>
        <v>62299</v>
      </c>
      <c r="L178" s="41" t="str">
        <f t="shared" si="23"/>
        <v>Pendiente</v>
      </c>
      <c r="M178" s="27"/>
      <c r="N178" s="28"/>
      <c r="O178" s="32"/>
    </row>
    <row r="179" spans="1:15" s="31" customFormat="1" ht="40.5" x14ac:dyDescent="0.25">
      <c r="A179" s="1"/>
      <c r="B179" s="2">
        <v>170</v>
      </c>
      <c r="C179" s="35" t="s">
        <v>216</v>
      </c>
      <c r="D179" s="42" t="s">
        <v>422</v>
      </c>
      <c r="E179" s="36" t="s">
        <v>423</v>
      </c>
      <c r="F179" s="37">
        <v>45832</v>
      </c>
      <c r="G179" s="38">
        <v>4822363.5199999996</v>
      </c>
      <c r="H179" s="39">
        <v>46022</v>
      </c>
      <c r="I179" s="40">
        <f t="shared" si="21"/>
        <v>0</v>
      </c>
      <c r="J179" s="38">
        <f>+G179</f>
        <v>4822363.5199999996</v>
      </c>
      <c r="K179" s="38">
        <v>0</v>
      </c>
      <c r="L179" s="41" t="str">
        <f t="shared" si="23"/>
        <v>Completo</v>
      </c>
      <c r="M179" s="22" t="s">
        <v>424</v>
      </c>
      <c r="N179" s="23" t="s">
        <v>223</v>
      </c>
      <c r="O179" s="32"/>
    </row>
    <row r="180" spans="1:15" s="31" customFormat="1" ht="40.5" x14ac:dyDescent="0.25">
      <c r="A180" s="1"/>
      <c r="B180" s="2">
        <v>171</v>
      </c>
      <c r="C180" s="35" t="s">
        <v>425</v>
      </c>
      <c r="D180" s="42" t="s">
        <v>426</v>
      </c>
      <c r="E180" s="36" t="s">
        <v>427</v>
      </c>
      <c r="F180" s="37">
        <v>45832</v>
      </c>
      <c r="G180" s="38">
        <v>385117.82</v>
      </c>
      <c r="H180" s="39">
        <v>46022</v>
      </c>
      <c r="I180" s="40">
        <f t="shared" si="21"/>
        <v>0</v>
      </c>
      <c r="J180" s="38">
        <f>+G180</f>
        <v>385117.82</v>
      </c>
      <c r="K180" s="38">
        <f>IF(J180&gt;0,0,G180)</f>
        <v>0</v>
      </c>
      <c r="L180" s="41" t="str">
        <f t="shared" si="23"/>
        <v>Completo</v>
      </c>
      <c r="M180" s="22">
        <v>2203</v>
      </c>
      <c r="N180" s="23">
        <v>45838</v>
      </c>
      <c r="O180" s="32"/>
    </row>
    <row r="181" spans="1:15" s="31" customFormat="1" ht="13.5" x14ac:dyDescent="0.25">
      <c r="A181" s="1"/>
      <c r="B181" s="2">
        <v>172</v>
      </c>
      <c r="C181" s="35" t="s">
        <v>378</v>
      </c>
      <c r="D181" s="48" t="s">
        <v>512</v>
      </c>
      <c r="E181" s="36" t="s">
        <v>513</v>
      </c>
      <c r="F181" s="37">
        <v>45832</v>
      </c>
      <c r="G181" s="38">
        <v>79650</v>
      </c>
      <c r="H181" s="39">
        <v>46387</v>
      </c>
      <c r="I181" s="40">
        <f>+G181-K181-J181</f>
        <v>0</v>
      </c>
      <c r="J181" s="38">
        <v>0</v>
      </c>
      <c r="K181" s="38">
        <f>+G181</f>
        <v>79650</v>
      </c>
      <c r="L181" s="41" t="str">
        <f t="shared" si="23"/>
        <v>Pendiente</v>
      </c>
      <c r="M181" s="22">
        <v>2160</v>
      </c>
      <c r="N181" s="23">
        <v>45835</v>
      </c>
      <c r="O181" s="32"/>
    </row>
    <row r="182" spans="1:15" s="31" customFormat="1" ht="40.5" x14ac:dyDescent="0.25">
      <c r="B182" s="2">
        <v>173</v>
      </c>
      <c r="C182" s="35" t="s">
        <v>428</v>
      </c>
      <c r="D182" s="42" t="s">
        <v>429</v>
      </c>
      <c r="E182" s="36" t="s">
        <v>430</v>
      </c>
      <c r="F182" s="37">
        <v>45833</v>
      </c>
      <c r="G182" s="38">
        <v>5371438.8799999999</v>
      </c>
      <c r="H182" s="39">
        <v>46022</v>
      </c>
      <c r="I182" s="40">
        <f t="shared" ref="I182:I205" si="24">+G182-J182-K182</f>
        <v>0</v>
      </c>
      <c r="J182" s="38">
        <f>+G182</f>
        <v>5371438.8799999999</v>
      </c>
      <c r="K182" s="38"/>
      <c r="L182" s="41" t="str">
        <f t="shared" si="23"/>
        <v>Completo</v>
      </c>
      <c r="M182" s="22">
        <v>2147</v>
      </c>
      <c r="N182" s="23" t="s">
        <v>431</v>
      </c>
      <c r="O182" s="32"/>
    </row>
    <row r="183" spans="1:15" ht="27" x14ac:dyDescent="0.25">
      <c r="B183" s="2">
        <v>174</v>
      </c>
      <c r="C183" s="35" t="s">
        <v>432</v>
      </c>
      <c r="D183" s="42" t="s">
        <v>433</v>
      </c>
      <c r="E183" s="36" t="s">
        <v>434</v>
      </c>
      <c r="F183" s="37">
        <v>45833</v>
      </c>
      <c r="G183" s="38">
        <v>1494849.07</v>
      </c>
      <c r="H183" s="39">
        <v>46022</v>
      </c>
      <c r="I183" s="40">
        <f t="shared" si="24"/>
        <v>0</v>
      </c>
      <c r="J183" s="38">
        <f>+G183</f>
        <v>1494849.07</v>
      </c>
      <c r="K183" s="38"/>
      <c r="L183" s="41" t="str">
        <f t="shared" si="23"/>
        <v>Completo</v>
      </c>
      <c r="M183" s="22">
        <v>2153</v>
      </c>
      <c r="N183" s="23" t="s">
        <v>431</v>
      </c>
      <c r="O183" s="23"/>
    </row>
    <row r="184" spans="1:15" ht="27" x14ac:dyDescent="0.25">
      <c r="B184" s="2">
        <v>175</v>
      </c>
      <c r="C184" s="35" t="s">
        <v>435</v>
      </c>
      <c r="D184" s="42" t="s">
        <v>436</v>
      </c>
      <c r="E184" s="36" t="s">
        <v>437</v>
      </c>
      <c r="F184" s="37">
        <v>45833</v>
      </c>
      <c r="G184" s="38">
        <v>44587.839999999997</v>
      </c>
      <c r="H184" s="39">
        <v>46022</v>
      </c>
      <c r="I184" s="40">
        <f t="shared" si="24"/>
        <v>0</v>
      </c>
      <c r="J184" s="38">
        <v>44587.839999999997</v>
      </c>
      <c r="K184" s="38">
        <v>0</v>
      </c>
      <c r="L184" s="41" t="str">
        <f t="shared" si="23"/>
        <v>Completo</v>
      </c>
      <c r="M184" s="22">
        <v>2248</v>
      </c>
      <c r="N184" s="23">
        <v>45838</v>
      </c>
      <c r="O184" s="23"/>
    </row>
    <row r="185" spans="1:15" ht="27" x14ac:dyDescent="0.25">
      <c r="B185" s="2">
        <v>176</v>
      </c>
      <c r="C185" s="35" t="s">
        <v>438</v>
      </c>
      <c r="D185" s="42" t="s">
        <v>439</v>
      </c>
      <c r="E185" s="36" t="s">
        <v>440</v>
      </c>
      <c r="F185" s="37">
        <v>45834</v>
      </c>
      <c r="G185" s="38">
        <v>239371.78</v>
      </c>
      <c r="H185" s="39">
        <v>46022</v>
      </c>
      <c r="I185" s="40">
        <f t="shared" si="24"/>
        <v>0</v>
      </c>
      <c r="J185" s="38"/>
      <c r="K185" s="38">
        <f>+G185</f>
        <v>239371.78</v>
      </c>
      <c r="L185" s="41" t="str">
        <f t="shared" si="23"/>
        <v>Pendiente</v>
      </c>
      <c r="M185" s="22"/>
      <c r="N185" s="23"/>
      <c r="O185" s="23"/>
    </row>
    <row r="186" spans="1:15" ht="27" x14ac:dyDescent="0.25">
      <c r="B186" s="2">
        <v>177</v>
      </c>
      <c r="C186" s="35" t="s">
        <v>233</v>
      </c>
      <c r="D186" s="42" t="s">
        <v>441</v>
      </c>
      <c r="E186" s="36" t="s">
        <v>18</v>
      </c>
      <c r="F186" s="37">
        <v>45835</v>
      </c>
      <c r="G186" s="38">
        <v>4044737.38</v>
      </c>
      <c r="H186" s="39">
        <v>46387</v>
      </c>
      <c r="I186" s="40">
        <f t="shared" si="24"/>
        <v>0</v>
      </c>
      <c r="J186" s="38">
        <f>+G186</f>
        <v>4044737.38</v>
      </c>
      <c r="K186" s="38">
        <f>IF(J186&gt;0,0,G186)</f>
        <v>0</v>
      </c>
      <c r="L186" s="41" t="str">
        <f t="shared" si="23"/>
        <v>Completo</v>
      </c>
      <c r="M186" s="22">
        <v>2181</v>
      </c>
      <c r="N186" s="23">
        <v>45835</v>
      </c>
      <c r="O186" s="23"/>
    </row>
    <row r="187" spans="1:15" ht="27" x14ac:dyDescent="0.25">
      <c r="B187" s="2">
        <v>178</v>
      </c>
      <c r="C187" s="35" t="s">
        <v>193</v>
      </c>
      <c r="D187" s="42" t="s">
        <v>442</v>
      </c>
      <c r="E187" s="36" t="s">
        <v>443</v>
      </c>
      <c r="F187" s="37">
        <v>45835</v>
      </c>
      <c r="G187" s="38">
        <v>337008</v>
      </c>
      <c r="H187" s="39">
        <v>46022</v>
      </c>
      <c r="I187" s="40">
        <f t="shared" si="24"/>
        <v>0</v>
      </c>
      <c r="J187" s="38">
        <v>0</v>
      </c>
      <c r="K187" s="38">
        <f>+G187</f>
        <v>337008</v>
      </c>
      <c r="L187" s="41" t="str">
        <f t="shared" si="23"/>
        <v>Pendiente</v>
      </c>
      <c r="M187" s="22"/>
      <c r="N187" s="23"/>
      <c r="O187" s="23"/>
    </row>
    <row r="188" spans="1:15" ht="27" x14ac:dyDescent="0.25">
      <c r="B188" s="2">
        <v>179</v>
      </c>
      <c r="C188" s="35" t="s">
        <v>189</v>
      </c>
      <c r="D188" s="42" t="s">
        <v>444</v>
      </c>
      <c r="E188" s="36" t="s">
        <v>445</v>
      </c>
      <c r="F188" s="37">
        <v>45835</v>
      </c>
      <c r="G188" s="38">
        <v>14018.4</v>
      </c>
      <c r="H188" s="39">
        <v>46022</v>
      </c>
      <c r="I188" s="40">
        <f t="shared" si="24"/>
        <v>0</v>
      </c>
      <c r="J188" s="38">
        <v>0</v>
      </c>
      <c r="K188" s="38">
        <f>+G188</f>
        <v>14018.4</v>
      </c>
      <c r="L188" s="41" t="str">
        <f t="shared" si="23"/>
        <v>Pendiente</v>
      </c>
      <c r="O188" s="23"/>
    </row>
    <row r="189" spans="1:15" ht="54" x14ac:dyDescent="0.25">
      <c r="B189" s="2">
        <v>180</v>
      </c>
      <c r="C189" s="35" t="s">
        <v>446</v>
      </c>
      <c r="D189" s="42" t="s">
        <v>447</v>
      </c>
      <c r="E189" s="36" t="s">
        <v>448</v>
      </c>
      <c r="F189" s="37">
        <v>45835</v>
      </c>
      <c r="G189" s="38">
        <v>3957756.74</v>
      </c>
      <c r="H189" s="39">
        <v>46022</v>
      </c>
      <c r="I189" s="40">
        <f t="shared" si="24"/>
        <v>0</v>
      </c>
      <c r="J189" s="38">
        <f>+G189</f>
        <v>3957756.74</v>
      </c>
      <c r="K189" s="38">
        <f>IF(J189&gt;0,0,G189)</f>
        <v>0</v>
      </c>
      <c r="L189" s="41" t="str">
        <f t="shared" si="23"/>
        <v>Completo</v>
      </c>
      <c r="M189" s="22">
        <v>2188</v>
      </c>
      <c r="N189" s="23">
        <v>45835</v>
      </c>
      <c r="O189" s="23"/>
    </row>
    <row r="190" spans="1:15" ht="45" customHeight="1" x14ac:dyDescent="0.25">
      <c r="A190" s="31"/>
      <c r="B190" s="2">
        <v>181</v>
      </c>
      <c r="C190" s="35" t="s">
        <v>23</v>
      </c>
      <c r="D190" s="42" t="s">
        <v>449</v>
      </c>
      <c r="E190" s="36" t="s">
        <v>450</v>
      </c>
      <c r="F190" s="37">
        <v>45835</v>
      </c>
      <c r="G190" s="38">
        <v>29000.01</v>
      </c>
      <c r="H190" s="39">
        <v>46387</v>
      </c>
      <c r="I190" s="40">
        <f t="shared" si="24"/>
        <v>0</v>
      </c>
      <c r="J190" s="38">
        <f>+G190</f>
        <v>29000.01</v>
      </c>
      <c r="K190" s="38">
        <f>IF(J190&gt;0,0,G190)</f>
        <v>0</v>
      </c>
      <c r="L190" s="41" t="str">
        <f t="shared" si="23"/>
        <v>Completo</v>
      </c>
      <c r="M190" s="22">
        <v>2205</v>
      </c>
      <c r="N190" s="23">
        <v>45838</v>
      </c>
      <c r="O190" s="23"/>
    </row>
    <row r="191" spans="1:15" ht="27" x14ac:dyDescent="0.25">
      <c r="B191" s="2">
        <v>182</v>
      </c>
      <c r="C191" s="35" t="s">
        <v>187</v>
      </c>
      <c r="D191" s="42" t="s">
        <v>451</v>
      </c>
      <c r="E191" s="36" t="s">
        <v>452</v>
      </c>
      <c r="F191" s="37">
        <v>45838</v>
      </c>
      <c r="G191" s="38">
        <v>18456500.359999999</v>
      </c>
      <c r="H191" s="39">
        <v>45994</v>
      </c>
      <c r="I191" s="40">
        <f t="shared" si="24"/>
        <v>0</v>
      </c>
      <c r="J191" s="38">
        <f>+G191</f>
        <v>18456500.359999999</v>
      </c>
      <c r="K191" s="38">
        <v>0</v>
      </c>
      <c r="L191" s="41" t="str">
        <f t="shared" si="23"/>
        <v>Completo</v>
      </c>
      <c r="M191" s="22" t="s">
        <v>453</v>
      </c>
      <c r="N191" s="23">
        <v>45838</v>
      </c>
      <c r="O191" s="23"/>
    </row>
    <row r="192" spans="1:15" ht="40.5" x14ac:dyDescent="0.25">
      <c r="A192" s="31"/>
      <c r="B192" s="2">
        <v>183</v>
      </c>
      <c r="C192" s="35" t="s">
        <v>454</v>
      </c>
      <c r="D192" s="42" t="s">
        <v>455</v>
      </c>
      <c r="E192" s="36" t="s">
        <v>186</v>
      </c>
      <c r="F192" s="37">
        <v>45838</v>
      </c>
      <c r="G192" s="38">
        <v>33197279.359999999</v>
      </c>
      <c r="H192" s="39">
        <v>46022</v>
      </c>
      <c r="I192" s="40">
        <f t="shared" si="24"/>
        <v>0</v>
      </c>
      <c r="J192" s="38">
        <f>+G192</f>
        <v>33197279.359999999</v>
      </c>
      <c r="K192" s="38">
        <v>0</v>
      </c>
      <c r="L192" s="41" t="str">
        <f t="shared" si="23"/>
        <v>Completo</v>
      </c>
      <c r="M192" s="22">
        <v>2255</v>
      </c>
      <c r="N192" s="23">
        <v>45838</v>
      </c>
      <c r="O192" s="23"/>
    </row>
    <row r="193" spans="1:15" ht="40.5" x14ac:dyDescent="0.25">
      <c r="B193" s="2">
        <v>184</v>
      </c>
      <c r="C193" s="35" t="s">
        <v>185</v>
      </c>
      <c r="D193" s="42" t="s">
        <v>456</v>
      </c>
      <c r="E193" s="36" t="s">
        <v>177</v>
      </c>
      <c r="F193" s="37">
        <v>45838</v>
      </c>
      <c r="G193" s="38">
        <v>5837277.71</v>
      </c>
      <c r="H193" s="39">
        <v>46022</v>
      </c>
      <c r="I193" s="40">
        <f t="shared" si="24"/>
        <v>0</v>
      </c>
      <c r="J193" s="38">
        <f>+G193</f>
        <v>5837277.71</v>
      </c>
      <c r="K193" s="38">
        <v>0</v>
      </c>
      <c r="L193" s="41" t="str">
        <f t="shared" si="23"/>
        <v>Completo</v>
      </c>
      <c r="M193" s="22">
        <v>2215</v>
      </c>
      <c r="N193" s="23">
        <v>45838</v>
      </c>
      <c r="O193" s="23"/>
    </row>
    <row r="194" spans="1:15" ht="46.5" customHeight="1" x14ac:dyDescent="0.25">
      <c r="A194" s="31"/>
      <c r="B194" s="2">
        <v>185</v>
      </c>
      <c r="C194" s="35" t="s">
        <v>454</v>
      </c>
      <c r="D194" s="42" t="s">
        <v>457</v>
      </c>
      <c r="E194" s="36" t="s">
        <v>177</v>
      </c>
      <c r="F194" s="37">
        <v>45838</v>
      </c>
      <c r="G194" s="38">
        <v>32694098.359999999</v>
      </c>
      <c r="H194" s="39">
        <v>46022</v>
      </c>
      <c r="I194" s="40">
        <f t="shared" si="24"/>
        <v>0</v>
      </c>
      <c r="J194" s="38">
        <v>32694098.359999999</v>
      </c>
      <c r="K194" s="38"/>
      <c r="L194" s="41" t="str">
        <f t="shared" si="23"/>
        <v>Completo</v>
      </c>
      <c r="M194" s="22">
        <v>2259</v>
      </c>
      <c r="N194" s="23">
        <v>45838</v>
      </c>
      <c r="O194" s="23"/>
    </row>
    <row r="195" spans="1:15" ht="39.75" customHeight="1" x14ac:dyDescent="0.25">
      <c r="B195" s="2">
        <v>186</v>
      </c>
      <c r="C195" s="35" t="s">
        <v>246</v>
      </c>
      <c r="D195" s="42" t="s">
        <v>458</v>
      </c>
      <c r="E195" s="36" t="s">
        <v>143</v>
      </c>
      <c r="F195" s="37">
        <v>45838</v>
      </c>
      <c r="G195" s="38">
        <v>8362935.7599999998</v>
      </c>
      <c r="H195" s="39">
        <v>46387</v>
      </c>
      <c r="I195" s="40">
        <f t="shared" si="24"/>
        <v>0</v>
      </c>
      <c r="J195" s="38">
        <f>+G195</f>
        <v>8362935.7599999998</v>
      </c>
      <c r="K195" s="38">
        <v>0</v>
      </c>
      <c r="L195" s="41" t="str">
        <f t="shared" si="23"/>
        <v>Completo</v>
      </c>
      <c r="M195" s="22">
        <v>2222</v>
      </c>
      <c r="N195" s="23">
        <v>45838</v>
      </c>
    </row>
    <row r="196" spans="1:15" ht="34.5" customHeight="1" x14ac:dyDescent="0.25">
      <c r="A196" s="31"/>
      <c r="B196" s="2">
        <v>187</v>
      </c>
      <c r="C196" s="35" t="s">
        <v>459</v>
      </c>
      <c r="D196" s="42" t="s">
        <v>460</v>
      </c>
      <c r="E196" s="36" t="s">
        <v>461</v>
      </c>
      <c r="F196" s="37">
        <v>45838</v>
      </c>
      <c r="G196" s="38">
        <v>2515239.81</v>
      </c>
      <c r="H196" s="39">
        <v>46022</v>
      </c>
      <c r="I196" s="40">
        <f t="shared" si="24"/>
        <v>0</v>
      </c>
      <c r="J196" s="38">
        <f>+G196</f>
        <v>2515239.81</v>
      </c>
      <c r="K196" s="38">
        <v>0</v>
      </c>
      <c r="L196" s="41" t="str">
        <f t="shared" si="23"/>
        <v>Completo</v>
      </c>
      <c r="M196" s="22">
        <v>2267</v>
      </c>
      <c r="N196" s="23">
        <v>45838</v>
      </c>
    </row>
    <row r="197" spans="1:15" ht="40.5" x14ac:dyDescent="0.25">
      <c r="B197" s="2">
        <v>188</v>
      </c>
      <c r="C197" s="35" t="s">
        <v>462</v>
      </c>
      <c r="D197" s="42" t="s">
        <v>463</v>
      </c>
      <c r="E197" s="36" t="s">
        <v>253</v>
      </c>
      <c r="F197" s="37">
        <v>45838</v>
      </c>
      <c r="G197" s="38">
        <v>7089044.4000000004</v>
      </c>
      <c r="H197" s="39">
        <v>46387</v>
      </c>
      <c r="I197" s="40">
        <f t="shared" si="24"/>
        <v>0</v>
      </c>
      <c r="J197" s="38">
        <f>+G197</f>
        <v>7089044.4000000004</v>
      </c>
      <c r="K197" s="38">
        <v>0</v>
      </c>
      <c r="L197" s="41" t="str">
        <f t="shared" si="23"/>
        <v>Completo</v>
      </c>
      <c r="M197" s="22">
        <v>2226</v>
      </c>
      <c r="N197" s="23">
        <v>45838</v>
      </c>
    </row>
    <row r="198" spans="1:15" ht="27" x14ac:dyDescent="0.25">
      <c r="B198" s="2">
        <v>189</v>
      </c>
      <c r="C198" s="35" t="s">
        <v>188</v>
      </c>
      <c r="D198" s="42" t="s">
        <v>464</v>
      </c>
      <c r="E198" s="36" t="s">
        <v>465</v>
      </c>
      <c r="F198" s="37">
        <v>45838</v>
      </c>
      <c r="G198" s="38">
        <v>6902993.1399999997</v>
      </c>
      <c r="H198" s="39">
        <v>46022</v>
      </c>
      <c r="I198" s="40">
        <f t="shared" si="24"/>
        <v>0</v>
      </c>
      <c r="J198" s="38">
        <v>6902993.1399999997</v>
      </c>
      <c r="K198" s="38">
        <v>0</v>
      </c>
      <c r="L198" s="41" t="str">
        <f t="shared" si="23"/>
        <v>Completo</v>
      </c>
      <c r="M198" s="22">
        <v>2251</v>
      </c>
      <c r="N198" s="23">
        <v>45838</v>
      </c>
    </row>
    <row r="199" spans="1:15" ht="27" x14ac:dyDescent="0.25">
      <c r="B199" s="2">
        <v>190</v>
      </c>
      <c r="C199" s="35" t="s">
        <v>466</v>
      </c>
      <c r="D199" s="42" t="s">
        <v>467</v>
      </c>
      <c r="E199" s="36" t="s">
        <v>468</v>
      </c>
      <c r="F199" s="37">
        <v>45838</v>
      </c>
      <c r="G199" s="38">
        <v>5301838.5599999996</v>
      </c>
      <c r="H199" s="39">
        <v>46022</v>
      </c>
      <c r="I199" s="40">
        <f t="shared" si="24"/>
        <v>0</v>
      </c>
      <c r="J199" s="38">
        <f t="shared" ref="J199:J205" si="25">+G199</f>
        <v>5301838.5599999996</v>
      </c>
      <c r="K199" s="38">
        <v>0</v>
      </c>
      <c r="L199" s="41" t="str">
        <f t="shared" si="23"/>
        <v>Completo</v>
      </c>
      <c r="M199" s="22" t="s">
        <v>469</v>
      </c>
      <c r="N199" s="23">
        <v>45838</v>
      </c>
    </row>
    <row r="200" spans="1:15" ht="54" x14ac:dyDescent="0.25">
      <c r="B200" s="2">
        <v>191</v>
      </c>
      <c r="C200" s="35" t="s">
        <v>470</v>
      </c>
      <c r="D200" s="42" t="s">
        <v>471</v>
      </c>
      <c r="E200" s="36" t="s">
        <v>19</v>
      </c>
      <c r="F200" s="37">
        <v>45838</v>
      </c>
      <c r="G200" s="38">
        <v>10482299.199999999</v>
      </c>
      <c r="H200" s="39">
        <v>46022</v>
      </c>
      <c r="I200" s="40">
        <f t="shared" si="24"/>
        <v>0</v>
      </c>
      <c r="J200" s="38">
        <f t="shared" si="25"/>
        <v>10482299.199999999</v>
      </c>
      <c r="K200" s="38">
        <v>0</v>
      </c>
      <c r="L200" s="41" t="str">
        <f t="shared" si="23"/>
        <v>Completo</v>
      </c>
      <c r="M200" s="22" t="s">
        <v>472</v>
      </c>
      <c r="N200" s="23">
        <v>45838</v>
      </c>
    </row>
    <row r="201" spans="1:15" ht="27" x14ac:dyDescent="0.25">
      <c r="A201" s="31"/>
      <c r="B201" s="2">
        <v>192</v>
      </c>
      <c r="C201" s="35" t="s">
        <v>409</v>
      </c>
      <c r="D201" s="42" t="s">
        <v>473</v>
      </c>
      <c r="E201" s="36" t="s">
        <v>474</v>
      </c>
      <c r="F201" s="37">
        <v>45838</v>
      </c>
      <c r="G201" s="38">
        <v>10877305.449999999</v>
      </c>
      <c r="H201" s="39">
        <v>46387</v>
      </c>
      <c r="I201" s="40">
        <f t="shared" si="24"/>
        <v>0</v>
      </c>
      <c r="J201" s="38">
        <f t="shared" si="25"/>
        <v>10877305.449999999</v>
      </c>
      <c r="K201" s="38">
        <f>IF(J201&gt;0,0,G201)</f>
        <v>0</v>
      </c>
      <c r="L201" s="41" t="str">
        <f t="shared" si="23"/>
        <v>Completo</v>
      </c>
      <c r="M201" s="22">
        <v>2211</v>
      </c>
      <c r="N201" s="23">
        <v>45838</v>
      </c>
    </row>
    <row r="202" spans="1:15" ht="27" x14ac:dyDescent="0.25">
      <c r="B202" s="2">
        <v>193</v>
      </c>
      <c r="C202" s="35" t="s">
        <v>477</v>
      </c>
      <c r="D202" s="42" t="s">
        <v>478</v>
      </c>
      <c r="E202" s="36" t="s">
        <v>479</v>
      </c>
      <c r="F202" s="37">
        <v>45838</v>
      </c>
      <c r="G202" s="38">
        <v>6940000</v>
      </c>
      <c r="H202" s="39">
        <v>46387</v>
      </c>
      <c r="I202" s="40">
        <f t="shared" si="24"/>
        <v>0</v>
      </c>
      <c r="J202" s="38">
        <f t="shared" si="25"/>
        <v>6940000</v>
      </c>
      <c r="K202" s="38">
        <f>IF(J202&gt;0,0,G202)</f>
        <v>0</v>
      </c>
      <c r="L202" s="41" t="str">
        <f t="shared" si="23"/>
        <v>Completo</v>
      </c>
      <c r="M202" s="22">
        <v>2232</v>
      </c>
      <c r="N202" s="23">
        <v>45838</v>
      </c>
    </row>
    <row r="203" spans="1:15" ht="40.5" x14ac:dyDescent="0.25">
      <c r="B203" s="2">
        <v>194</v>
      </c>
      <c r="C203" s="35" t="s">
        <v>237</v>
      </c>
      <c r="D203" s="42" t="s">
        <v>483</v>
      </c>
      <c r="E203" s="36" t="s">
        <v>484</v>
      </c>
      <c r="F203" s="37">
        <v>45838</v>
      </c>
      <c r="G203" s="38">
        <v>13177174.34</v>
      </c>
      <c r="H203" s="39">
        <v>46387</v>
      </c>
      <c r="I203" s="40">
        <f t="shared" si="24"/>
        <v>0</v>
      </c>
      <c r="J203" s="38">
        <f t="shared" si="25"/>
        <v>13177174.34</v>
      </c>
      <c r="K203" s="38"/>
      <c r="L203" s="41" t="str">
        <f t="shared" si="23"/>
        <v>Completo</v>
      </c>
      <c r="M203" s="22">
        <v>2263</v>
      </c>
      <c r="N203" s="23">
        <v>45838</v>
      </c>
    </row>
    <row r="204" spans="1:15" ht="40.5" x14ac:dyDescent="0.25">
      <c r="B204" s="2">
        <v>195</v>
      </c>
      <c r="C204" s="35" t="s">
        <v>485</v>
      </c>
      <c r="D204" s="42" t="s">
        <v>486</v>
      </c>
      <c r="E204" s="36" t="s">
        <v>487</v>
      </c>
      <c r="F204" s="37" t="s">
        <v>487</v>
      </c>
      <c r="G204" s="38">
        <v>31308569.84</v>
      </c>
      <c r="H204" s="37" t="s">
        <v>487</v>
      </c>
      <c r="I204" s="40">
        <f t="shared" si="24"/>
        <v>0</v>
      </c>
      <c r="J204" s="38">
        <f t="shared" si="25"/>
        <v>31308569.84</v>
      </c>
      <c r="K204" s="38"/>
      <c r="L204" s="41" t="str">
        <f t="shared" si="23"/>
        <v>Completo</v>
      </c>
      <c r="M204" s="27">
        <v>1731</v>
      </c>
      <c r="N204" s="28">
        <v>45811</v>
      </c>
    </row>
    <row r="205" spans="1:15" ht="40.5" x14ac:dyDescent="0.25">
      <c r="B205" s="2">
        <v>196</v>
      </c>
      <c r="C205" s="35" t="s">
        <v>488</v>
      </c>
      <c r="D205" s="42" t="s">
        <v>489</v>
      </c>
      <c r="E205" s="36" t="s">
        <v>487</v>
      </c>
      <c r="F205" s="37" t="s">
        <v>487</v>
      </c>
      <c r="G205" s="38">
        <v>4939200.0199999996</v>
      </c>
      <c r="H205" s="37" t="s">
        <v>487</v>
      </c>
      <c r="I205" s="40">
        <f t="shared" si="24"/>
        <v>0</v>
      </c>
      <c r="J205" s="38">
        <f t="shared" si="25"/>
        <v>4939200.0199999996</v>
      </c>
      <c r="K205" s="38"/>
      <c r="L205" s="41" t="str">
        <f t="shared" si="23"/>
        <v>Completo</v>
      </c>
      <c r="M205" s="22" t="s">
        <v>490</v>
      </c>
      <c r="N205" s="23" t="s">
        <v>310</v>
      </c>
    </row>
    <row r="206" spans="1:15" ht="25.5" customHeight="1" thickBot="1" x14ac:dyDescent="0.3">
      <c r="D206" s="49" t="s">
        <v>514</v>
      </c>
      <c r="G206" s="34">
        <f>SUBTOTAL(9,G10:G205)</f>
        <v>347755097.98399991</v>
      </c>
      <c r="H206" s="51"/>
      <c r="I206" s="25"/>
      <c r="J206" s="34">
        <f>SUBTOTAL(9,J10:J205)</f>
        <v>346374760.46399987</v>
      </c>
      <c r="K206" s="34">
        <f>SUBTOTAL(9,K10:K205)</f>
        <v>1380337.52</v>
      </c>
    </row>
    <row r="207" spans="1:15" ht="15" thickTop="1" x14ac:dyDescent="0.25">
      <c r="J207" s="33"/>
    </row>
    <row r="208" spans="1:15" ht="13.5" x14ac:dyDescent="0.25">
      <c r="D208" s="47"/>
      <c r="J208" s="33"/>
    </row>
    <row r="211" spans="1:12" ht="77.25" customHeight="1" x14ac:dyDescent="0.25"/>
    <row r="212" spans="1:12" x14ac:dyDescent="0.25">
      <c r="A212" s="3"/>
      <c r="B212" s="30"/>
      <c r="C212" s="2"/>
      <c r="D212" s="4"/>
      <c r="E212" s="5"/>
      <c r="F212" s="6"/>
      <c r="G212" s="2"/>
      <c r="H212" s="2"/>
      <c r="I212" s="2"/>
      <c r="L212" s="1"/>
    </row>
    <row r="213" spans="1:12" ht="13.5" customHeight="1" x14ac:dyDescent="0.25">
      <c r="A213" s="53" t="s">
        <v>516</v>
      </c>
      <c r="B213" s="53"/>
      <c r="C213" s="53"/>
      <c r="D213" s="56" t="s">
        <v>517</v>
      </c>
      <c r="E213" s="56"/>
      <c r="F213" s="6"/>
      <c r="G213" s="55" t="s">
        <v>518</v>
      </c>
      <c r="H213" s="55"/>
      <c r="I213" s="55"/>
      <c r="J213" s="55"/>
      <c r="K213" s="55"/>
      <c r="L213" s="55"/>
    </row>
    <row r="214" spans="1:12" ht="17.25" customHeight="1" x14ac:dyDescent="0.3">
      <c r="A214" s="54" t="s">
        <v>519</v>
      </c>
      <c r="B214" s="54"/>
      <c r="C214" s="54"/>
      <c r="D214" s="57" t="s">
        <v>520</v>
      </c>
      <c r="E214" s="57"/>
      <c r="F214" s="6"/>
      <c r="G214" s="58" t="s">
        <v>521</v>
      </c>
      <c r="H214" s="58"/>
      <c r="I214" s="58"/>
      <c r="J214" s="58"/>
      <c r="K214" s="58"/>
      <c r="L214" s="58"/>
    </row>
    <row r="215" spans="1:12" ht="13.5" customHeight="1" x14ac:dyDescent="0.25">
      <c r="A215" s="55" t="s">
        <v>522</v>
      </c>
      <c r="B215" s="55"/>
      <c r="C215" s="55"/>
      <c r="D215" s="52" t="s">
        <v>523</v>
      </c>
      <c r="E215" s="52"/>
      <c r="F215" s="6"/>
      <c r="G215" s="52" t="s">
        <v>524</v>
      </c>
      <c r="H215" s="52"/>
      <c r="I215" s="52"/>
      <c r="J215" s="52"/>
      <c r="K215" s="52"/>
      <c r="L215" s="52"/>
    </row>
    <row r="216" spans="1:12" x14ac:dyDescent="0.25">
      <c r="A216" s="3"/>
      <c r="B216" s="30"/>
      <c r="C216" s="2"/>
      <c r="D216" s="4"/>
      <c r="E216" s="5"/>
      <c r="F216" s="6"/>
      <c r="G216" s="2"/>
      <c r="H216" s="2"/>
      <c r="I216" s="2"/>
      <c r="L216" s="1"/>
    </row>
    <row r="217" spans="1:12" x14ac:dyDescent="0.25">
      <c r="A217" s="3"/>
      <c r="B217" s="30"/>
      <c r="C217" s="2"/>
      <c r="D217" s="4"/>
      <c r="E217" s="5"/>
      <c r="F217" s="6"/>
      <c r="G217" s="2"/>
      <c r="H217" s="2"/>
      <c r="I217" s="2"/>
      <c r="L217" s="1"/>
    </row>
    <row r="218" spans="1:12" x14ac:dyDescent="0.25">
      <c r="A218" s="3"/>
      <c r="B218" s="30"/>
      <c r="C218" s="2"/>
      <c r="D218" s="4"/>
      <c r="E218" s="5"/>
      <c r="F218" s="6"/>
      <c r="G218" s="2"/>
      <c r="H218" s="2"/>
      <c r="I218" s="2"/>
      <c r="L218" s="1"/>
    </row>
  </sheetData>
  <autoFilter ref="A9:N205" xr:uid="{00000000-0001-0000-0000-000000000000}">
    <sortState xmlns:xlrd2="http://schemas.microsoft.com/office/spreadsheetml/2017/richdata2" ref="A10:N205">
      <sortCondition ref="F9:F196"/>
    </sortState>
  </autoFilter>
  <sortState xmlns:xlrd2="http://schemas.microsoft.com/office/spreadsheetml/2017/richdata2" ref="B10:N206">
    <sortCondition ref="F10:F206"/>
  </sortState>
  <mergeCells count="9">
    <mergeCell ref="D215:E215"/>
    <mergeCell ref="G215:L215"/>
    <mergeCell ref="A213:C213"/>
    <mergeCell ref="A214:C214"/>
    <mergeCell ref="A215:C215"/>
    <mergeCell ref="D213:E213"/>
    <mergeCell ref="G213:L213"/>
    <mergeCell ref="D214:E214"/>
    <mergeCell ref="G214:L214"/>
  </mergeCells>
  <pageMargins left="0.70866141732283472" right="0.70866141732283472" top="0.74803149606299213" bottom="0.74803149606299213" header="0.31496062992125984" footer="0.31496062992125984"/>
  <pageSetup scale="4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9" ma:contentTypeDescription="Crear nuevo documento." ma:contentTypeScope="" ma:versionID="3de9eae5791dd8ac0e1efdb0dc7dfbbb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2fe5409b169f7c5215fa36afa313b9cb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989C52-7904-4C6B-ACA2-00510BAAF6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A6CD8D-892C-46A9-AE68-689CD5BDF3F8}">
  <ds:schemaRefs>
    <ds:schemaRef ds:uri="http://schemas.microsoft.com/office/2006/metadata/properties"/>
    <ds:schemaRef ds:uri="http://schemas.microsoft.com/office/infopath/2007/PartnerControls"/>
    <ds:schemaRef ds:uri="de894e15-ba27-4bdb-b4b8-8efc34bc9aed"/>
    <ds:schemaRef ds:uri="8dbb31fa-c118-4266-b530-fff03941bcda"/>
  </ds:schemaRefs>
</ds:datastoreItem>
</file>

<file path=customXml/itemProps3.xml><?xml version="1.0" encoding="utf-8"?>
<ds:datastoreItem xmlns:ds="http://schemas.openxmlformats.org/officeDocument/2006/customXml" ds:itemID="{DB0B98C9-11A7-4638-A010-3C6DF3773E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PAGO A PROVEEDORES JUNI</vt:lpstr>
      <vt:lpstr>'INFORME PAGO A PROVEEDORES JUNI'!Área_de_impresión</vt:lpstr>
      <vt:lpstr>'INFORME PAGO A PROVEEDORES JUNI'!Títulos_a_imprimir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Laura Hurtado Asencio</dc:creator>
  <cp:lastModifiedBy>Anyolani Germosén</cp:lastModifiedBy>
  <cp:lastPrinted>2025-07-03T13:45:18Z</cp:lastPrinted>
  <dcterms:created xsi:type="dcterms:W3CDTF">2025-07-03T13:07:52Z</dcterms:created>
  <dcterms:modified xsi:type="dcterms:W3CDTF">2025-07-03T15:30:52Z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0x010100CA67197B9F63E4439ECC38305FA8EACE</vt:lpwstr>
  </property>
  <property fmtid="{D5CDD505-2E9C-101B-9397-08002B2CF9AE}" pid="3" name="MediaServiceImageTags">
    <vt:lpwstr/>
  </property>
</Properties>
</file>