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JULIO 2025/"/>
    </mc:Choice>
  </mc:AlternateContent>
  <xr:revisionPtr revIDLastSave="1289" documentId="8_{1B0B7DF6-4215-4CA8-897F-5E3178B8811E}" xr6:coauthVersionLast="47" xr6:coauthVersionMax="47" xr10:uidLastSave="{A8C82E81-0BA5-4931-A42A-95712CF27CBD}"/>
  <bookViews>
    <workbookView xWindow="-120" yWindow="-120" windowWidth="29040" windowHeight="15720" xr2:uid="{CD2FB2FA-5C56-48C2-8BB9-AB49E6712513}"/>
  </bookViews>
  <sheets>
    <sheet name="FIJOS JULIO 2025" sheetId="9" r:id="rId1"/>
  </sheets>
  <definedNames>
    <definedName name="_xlnm._FilterDatabase" localSheetId="0" hidden="1">'FIJOS JULIO 2025'!$B$9:$O$136</definedName>
    <definedName name="_xlnm.Print_Area" localSheetId="0">'FIJOS JULIO 2025'!$A$1:$O$146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6" i="9" l="1"/>
  <c r="O11" i="9"/>
  <c r="L11" i="9"/>
  <c r="N11" i="9" s="1"/>
  <c r="J11" i="9"/>
  <c r="J12" i="9" l="1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0" i="9"/>
  <c r="N10" i="9" s="1"/>
  <c r="O10" i="9" s="1"/>
  <c r="K136" i="9"/>
  <c r="M136" i="9"/>
  <c r="L95" i="9"/>
  <c r="L10" i="9"/>
  <c r="N95" i="9" l="1"/>
  <c r="O95" i="9" s="1"/>
  <c r="L79" i="9"/>
  <c r="N79" i="9"/>
  <c r="O79" i="9" s="1"/>
  <c r="L21" i="9"/>
  <c r="N21" i="9"/>
  <c r="O21" i="9" s="1"/>
  <c r="L47" i="9" l="1"/>
  <c r="N47" i="9"/>
  <c r="O47" i="9" s="1"/>
  <c r="L93" i="9" l="1"/>
  <c r="L44" i="9"/>
  <c r="N93" i="9" l="1"/>
  <c r="O93" i="9" s="1"/>
  <c r="N44" i="9"/>
  <c r="O44" i="9" s="1"/>
  <c r="N13" i="9"/>
  <c r="O13" i="9" s="1"/>
  <c r="N14" i="9"/>
  <c r="O14" i="9" s="1"/>
  <c r="N33" i="9"/>
  <c r="O33" i="9" s="1"/>
  <c r="L53" i="9"/>
  <c r="L75" i="9"/>
  <c r="L74" i="9"/>
  <c r="L73" i="9"/>
  <c r="L72" i="9"/>
  <c r="L71" i="9"/>
  <c r="L70" i="9"/>
  <c r="L127" i="9"/>
  <c r="L92" i="9"/>
  <c r="L106" i="9"/>
  <c r="J136" i="9" l="1"/>
  <c r="N53" i="9"/>
  <c r="O53" i="9" s="1"/>
  <c r="N73" i="9"/>
  <c r="O73" i="9" s="1"/>
  <c r="N71" i="9"/>
  <c r="O71" i="9" s="1"/>
  <c r="N75" i="9"/>
  <c r="O75" i="9" s="1"/>
  <c r="N127" i="9"/>
  <c r="O127" i="9" s="1"/>
  <c r="N70" i="9"/>
  <c r="O70" i="9" s="1"/>
  <c r="N72" i="9"/>
  <c r="O72" i="9" s="1"/>
  <c r="N74" i="9"/>
  <c r="O74" i="9" s="1"/>
  <c r="N106" i="9"/>
  <c r="O106" i="9" s="1"/>
  <c r="N92" i="9"/>
  <c r="O92" i="9" s="1"/>
  <c r="L12" i="9"/>
  <c r="L15" i="9"/>
  <c r="L16" i="9"/>
  <c r="L17" i="9"/>
  <c r="L18" i="9"/>
  <c r="L19" i="9"/>
  <c r="L20" i="9"/>
  <c r="L22" i="9"/>
  <c r="L23" i="9"/>
  <c r="L24" i="9"/>
  <c r="L25" i="9"/>
  <c r="L26" i="9"/>
  <c r="L28" i="9"/>
  <c r="L29" i="9"/>
  <c r="L30" i="9"/>
  <c r="L31" i="9"/>
  <c r="L32" i="9"/>
  <c r="L34" i="9"/>
  <c r="L35" i="9"/>
  <c r="L36" i="9"/>
  <c r="L37" i="9"/>
  <c r="L38" i="9"/>
  <c r="L39" i="9"/>
  <c r="L40" i="9"/>
  <c r="L41" i="9"/>
  <c r="L42" i="9"/>
  <c r="L43" i="9"/>
  <c r="L45" i="9"/>
  <c r="L46" i="9"/>
  <c r="L48" i="9"/>
  <c r="L27" i="9"/>
  <c r="L49" i="9"/>
  <c r="L50" i="9"/>
  <c r="L51" i="9"/>
  <c r="L52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6" i="9"/>
  <c r="L77" i="9"/>
  <c r="L78" i="9"/>
  <c r="L80" i="9"/>
  <c r="L81" i="9"/>
  <c r="L82" i="9"/>
  <c r="L83" i="9"/>
  <c r="L84" i="9"/>
  <c r="L85" i="9"/>
  <c r="L86" i="9"/>
  <c r="L87" i="9"/>
  <c r="L88" i="9"/>
  <c r="L89" i="9"/>
  <c r="L90" i="9"/>
  <c r="L91" i="9"/>
  <c r="L94" i="9"/>
  <c r="L96" i="9"/>
  <c r="L97" i="9"/>
  <c r="L98" i="9"/>
  <c r="L99" i="9"/>
  <c r="L100" i="9"/>
  <c r="L101" i="9"/>
  <c r="L103" i="9"/>
  <c r="L104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8" i="9"/>
  <c r="L102" i="9"/>
  <c r="L129" i="9"/>
  <c r="L130" i="9"/>
  <c r="L131" i="9"/>
  <c r="L132" i="9"/>
  <c r="L133" i="9"/>
  <c r="L105" i="9"/>
  <c r="L134" i="9"/>
  <c r="L135" i="9"/>
  <c r="L136" i="9" l="1"/>
  <c r="N97" i="9"/>
  <c r="O97" i="9" s="1"/>
  <c r="N98" i="9"/>
  <c r="O98" i="9" s="1"/>
  <c r="N26" i="9"/>
  <c r="O26" i="9" s="1"/>
  <c r="N28" i="9"/>
  <c r="O28" i="9" s="1"/>
  <c r="N31" i="9"/>
  <c r="O31" i="9" s="1"/>
  <c r="N32" i="9"/>
  <c r="O32" i="9" s="1"/>
  <c r="N36" i="9"/>
  <c r="O36" i="9" s="1"/>
  <c r="N37" i="9"/>
  <c r="O37" i="9" s="1"/>
  <c r="N40" i="9"/>
  <c r="O40" i="9" s="1"/>
  <c r="N41" i="9"/>
  <c r="O41" i="9" s="1"/>
  <c r="N45" i="9"/>
  <c r="O45" i="9" s="1"/>
  <c r="N27" i="9"/>
  <c r="O27" i="9" s="1"/>
  <c r="N49" i="9"/>
  <c r="O49" i="9" s="1"/>
  <c r="N52" i="9"/>
  <c r="O52" i="9" s="1"/>
  <c r="N54" i="9"/>
  <c r="O54" i="9" s="1"/>
  <c r="N57" i="9"/>
  <c r="O57" i="9" s="1"/>
  <c r="N58" i="9"/>
  <c r="O58" i="9" s="1"/>
  <c r="N61" i="9"/>
  <c r="O61" i="9" s="1"/>
  <c r="N65" i="9"/>
  <c r="O65" i="9" s="1"/>
  <c r="N69" i="9"/>
  <c r="O69" i="9" s="1"/>
  <c r="N82" i="9"/>
  <c r="O82" i="9" s="1"/>
  <c r="N86" i="9"/>
  <c r="O86" i="9" s="1"/>
  <c r="N89" i="9"/>
  <c r="O89" i="9" s="1"/>
  <c r="N134" i="9" l="1"/>
  <c r="O134" i="9" s="1"/>
  <c r="N131" i="9"/>
  <c r="O131" i="9" s="1"/>
  <c r="N126" i="9"/>
  <c r="O126" i="9" s="1"/>
  <c r="N123" i="9"/>
  <c r="O123" i="9" s="1"/>
  <c r="N119" i="9"/>
  <c r="O119" i="9" s="1"/>
  <c r="N115" i="9"/>
  <c r="O115" i="9" s="1"/>
  <c r="N111" i="9"/>
  <c r="O111" i="9" s="1"/>
  <c r="N107" i="9"/>
  <c r="O107" i="9" s="1"/>
  <c r="N94" i="9"/>
  <c r="O94" i="9" s="1"/>
  <c r="N130" i="9"/>
  <c r="O130" i="9" s="1"/>
  <c r="N133" i="9"/>
  <c r="O133" i="9" s="1"/>
  <c r="N102" i="9"/>
  <c r="O102" i="9" s="1"/>
  <c r="N125" i="9"/>
  <c r="O125" i="9" s="1"/>
  <c r="N121" i="9"/>
  <c r="O121" i="9" s="1"/>
  <c r="N117" i="9"/>
  <c r="O117" i="9" s="1"/>
  <c r="N113" i="9"/>
  <c r="O113" i="9" s="1"/>
  <c r="N109" i="9"/>
  <c r="O109" i="9" s="1"/>
  <c r="N103" i="9"/>
  <c r="O103" i="9" s="1"/>
  <c r="N91" i="9"/>
  <c r="O91" i="9" s="1"/>
  <c r="N84" i="9"/>
  <c r="O84" i="9" s="1"/>
  <c r="N80" i="9"/>
  <c r="O80" i="9" s="1"/>
  <c r="N77" i="9"/>
  <c r="O77" i="9" s="1"/>
  <c r="N67" i="9"/>
  <c r="O67" i="9" s="1"/>
  <c r="N63" i="9"/>
  <c r="O63" i="9" s="1"/>
  <c r="N105" i="9"/>
  <c r="O105" i="9" s="1"/>
  <c r="N129" i="9"/>
  <c r="O129" i="9" s="1"/>
  <c r="N122" i="9"/>
  <c r="O122" i="9" s="1"/>
  <c r="N118" i="9"/>
  <c r="O118" i="9" s="1"/>
  <c r="N114" i="9"/>
  <c r="O114" i="9" s="1"/>
  <c r="N110" i="9"/>
  <c r="O110" i="9" s="1"/>
  <c r="N104" i="9"/>
  <c r="O104" i="9" s="1"/>
  <c r="N100" i="9"/>
  <c r="O100" i="9" s="1"/>
  <c r="N96" i="9"/>
  <c r="O96" i="9" s="1"/>
  <c r="N88" i="9"/>
  <c r="O88" i="9" s="1"/>
  <c r="N85" i="9"/>
  <c r="O85" i="9" s="1"/>
  <c r="N81" i="9"/>
  <c r="O81" i="9" s="1"/>
  <c r="N78" i="9"/>
  <c r="O78" i="9" s="1"/>
  <c r="N68" i="9"/>
  <c r="O68" i="9" s="1"/>
  <c r="N64" i="9"/>
  <c r="O64" i="9" s="1"/>
  <c r="N60" i="9"/>
  <c r="O60" i="9" s="1"/>
  <c r="N56" i="9"/>
  <c r="O56" i="9" s="1"/>
  <c r="N51" i="9"/>
  <c r="O51" i="9" s="1"/>
  <c r="N48" i="9"/>
  <c r="O48" i="9" s="1"/>
  <c r="N43" i="9"/>
  <c r="O43" i="9" s="1"/>
  <c r="N39" i="9"/>
  <c r="O39" i="9" s="1"/>
  <c r="N35" i="9"/>
  <c r="O35" i="9" s="1"/>
  <c r="N30" i="9"/>
  <c r="O30" i="9" s="1"/>
  <c r="N25" i="9"/>
  <c r="O25" i="9" s="1"/>
  <c r="N135" i="9"/>
  <c r="O135" i="9" s="1"/>
  <c r="N132" i="9"/>
  <c r="O132" i="9" s="1"/>
  <c r="N128" i="9"/>
  <c r="O128" i="9" s="1"/>
  <c r="N124" i="9"/>
  <c r="O124" i="9" s="1"/>
  <c r="N120" i="9"/>
  <c r="O120" i="9" s="1"/>
  <c r="N116" i="9"/>
  <c r="O116" i="9" s="1"/>
  <c r="N112" i="9"/>
  <c r="O112" i="9" s="1"/>
  <c r="N108" i="9"/>
  <c r="O108" i="9" s="1"/>
  <c r="N101" i="9"/>
  <c r="O101" i="9" s="1"/>
  <c r="N99" i="9"/>
  <c r="O99" i="9" s="1"/>
  <c r="N90" i="9"/>
  <c r="O90" i="9" s="1"/>
  <c r="N87" i="9"/>
  <c r="O87" i="9" s="1"/>
  <c r="N83" i="9"/>
  <c r="O83" i="9" s="1"/>
  <c r="N76" i="9"/>
  <c r="O76" i="9" s="1"/>
  <c r="N66" i="9"/>
  <c r="O66" i="9" s="1"/>
  <c r="N62" i="9"/>
  <c r="O62" i="9" s="1"/>
  <c r="N59" i="9"/>
  <c r="O59" i="9" s="1"/>
  <c r="N55" i="9"/>
  <c r="O55" i="9" s="1"/>
  <c r="N50" i="9"/>
  <c r="O50" i="9" s="1"/>
  <c r="N46" i="9"/>
  <c r="O46" i="9" s="1"/>
  <c r="N42" i="9"/>
  <c r="O42" i="9" s="1"/>
  <c r="N38" i="9"/>
  <c r="O38" i="9" s="1"/>
  <c r="N34" i="9"/>
  <c r="O34" i="9" s="1"/>
  <c r="N29" i="9"/>
  <c r="O29" i="9" s="1"/>
  <c r="N24" i="9"/>
  <c r="O24" i="9" s="1"/>
  <c r="N18" i="9"/>
  <c r="O18" i="9" s="1"/>
  <c r="N12" i="9"/>
  <c r="N19" i="9"/>
  <c r="O19" i="9" s="1"/>
  <c r="N15" i="9"/>
  <c r="O15" i="9" s="1"/>
  <c r="N23" i="9"/>
  <c r="O23" i="9" s="1"/>
  <c r="N20" i="9"/>
  <c r="O20" i="9" s="1"/>
  <c r="N16" i="9"/>
  <c r="O16" i="9" s="1"/>
  <c r="N22" i="9"/>
  <c r="O22" i="9" s="1"/>
  <c r="N17" i="9"/>
  <c r="O17" i="9" s="1"/>
  <c r="O12" i="9" l="1"/>
  <c r="O136" i="9" s="1"/>
  <c r="N136" i="9"/>
</calcChain>
</file>

<file path=xl/sharedStrings.xml><?xml version="1.0" encoding="utf-8"?>
<sst xmlns="http://schemas.openxmlformats.org/spreadsheetml/2006/main" count="774" uniqueCount="200">
  <si>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</si>
  <si>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</si>
  <si>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</si>
  <si>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</si>
  <si>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</si>
  <si>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</si>
  <si>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</si>
  <si>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</si>
  <si>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</si>
  <si>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</si>
  <si>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</si>
  <si>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</si>
  <si>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</si>
  <si>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</si>
  <si>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</si>
  <si>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</si>
  <si>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</si>
  <si>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</si>
  <si>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</si>
  <si>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</si>
  <si>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</si>
  <si>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</si>
  <si>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</si>
  <si>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</si>
  <si>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</si>
  <si>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</si>
  <si>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</si>
  <si>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</si>
  <si>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</si>
  <si>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</si>
  <si>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</si>
  <si>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</si>
  <si>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</si>
  <si>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</si>
  <si>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CLEUFO OGANDO DE OLEO</t>
  </si>
  <si>
    <t>FATIMA JASIEL ESPINOSA GUZMAN</t>
  </si>
  <si>
    <t>SECRETARIA EJECUTIVA</t>
  </si>
  <si>
    <t>MENSAJERO EXTERNO</t>
  </si>
  <si>
    <t>ANTONIO MANUEL LORA JOAQUIN</t>
  </si>
  <si>
    <t>RECEPCIONISTA</t>
  </si>
  <si>
    <t>JOSE DOMINGO TORRES DURAN</t>
  </si>
  <si>
    <t>ERIC FEDERICO NADAL BOBADILLA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</si>
  <si>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</si>
  <si>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</si>
  <si>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</si>
  <si>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</si>
  <si>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</si>
  <si>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</si>
  <si>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</si>
  <si>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</si>
  <si>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</si>
  <si>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</si>
  <si>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</si>
  <si>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</si>
  <si>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</si>
  <si>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</si>
  <si>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</si>
  <si>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</si>
  <si>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</si>
  <si>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</si>
  <si>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</si>
  <si>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</si>
  <si>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</si>
  <si>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</si>
  <si>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</si>
  <si>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</si>
  <si>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</si>
  <si>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</si>
  <si>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</si>
  <si>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</si>
  <si>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</si>
  <si>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</si>
  <si>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</si>
  <si>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</si>
  <si>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</si>
  <si>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</si>
  <si>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</si>
  <si>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</si>
  <si>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</si>
  <si>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</si>
  <si>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</si>
  <si>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</si>
  <si>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</si>
  <si>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</si>
  <si>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</si>
  <si>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</si>
  <si>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</si>
  <si>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</si>
  <si>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</si>
  <si>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</si>
  <si>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</si>
  <si>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</si>
  <si>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</si>
  <si>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</si>
  <si>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</si>
  <si>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</si>
  <si>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</si>
  <si>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</si>
  <si>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</si>
  <si>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</si>
  <si>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</si>
  <si>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</si>
  <si>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</si>
  <si>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</si>
  <si>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</si>
  <si>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</si>
  <si>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</si>
  <si>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</si>
  <si>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</si>
  <si>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</si>
  <si>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</si>
  <si>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</si>
  <si>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</si>
  <si>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</si>
  <si>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</si>
  <si>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</si>
  <si>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</si>
  <si>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</si>
  <si>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</si>
  <si>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</si>
  <si>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</si>
  <si>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</si>
  <si>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</si>
  <si>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</si>
  <si>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</si>
  <si>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</si>
  <si>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</si>
  <si>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</si>
  <si>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</si>
  <si>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</si>
  <si>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</si>
  <si>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</si>
  <si>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</si>
  <si>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</si>
  <si>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</si>
  <si>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</si>
  <si>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</si>
  <si>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</si>
  <si>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</si>
  <si>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</si>
  <si>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</si>
  <si>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</si>
  <si>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</si>
  <si>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</si>
  <si>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</si>
  <si>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</si>
  <si>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</si>
  <si>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</si>
  <si>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</si>
  <si>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</si>
  <si>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</si>
  <si>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</si>
  <si>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</si>
  <si>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</si>
  <si>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</si>
  <si>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</si>
  <si>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</si>
  <si>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</si>
  <si>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</si>
  <si>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</si>
  <si>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</si>
  <si>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</si>
  <si>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</si>
  <si>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</si>
  <si>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</si>
  <si>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</si>
  <si>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MELINA NOVA CESPEDES</t>
  </si>
  <si>
    <t>PLAYAS Y BALNEARIOS</t>
  </si>
  <si>
    <t>MAGDALENA SANCHEZ VELAZQUEZ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</si>
  <si>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</si>
  <si>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</si>
  <si>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</si>
  <si>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</si>
  <si>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</si>
  <si>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</si>
  <si>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</si>
  <si>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SALDAÑA RODRIGUEZ</t>
  </si>
  <si>
    <t>LUIS JUNIOR SARANTE</t>
  </si>
  <si>
    <t>FIORDALI TRONCOSO OGANDO</t>
  </si>
  <si>
    <t>COORDINADOR (A) TECNICO (JURIDICO)</t>
  </si>
  <si>
    <t>JUAN RAFAEL PERALTA KAIR</t>
  </si>
  <si>
    <t>ARGENIS DE LA ROSA DE LA ROSA</t>
  </si>
  <si>
    <t>ESTANISLAO DE LA ROSA UREÑA</t>
  </si>
  <si>
    <t>RICHARD CHARLESTEN YAMBATI</t>
  </si>
  <si>
    <t>VIRGINIO JONES ALTAGRACIA</t>
  </si>
  <si>
    <t>SANTO MEDINA GIL</t>
  </si>
  <si>
    <t>ALFREDO PÉREZ</t>
  </si>
  <si>
    <t>LIBRADO RODRÍGUEZ FAÑÁ</t>
  </si>
  <si>
    <t>COORDINADOR (A) TECNICO (PLANIFICACION Y DESARROLLO)</t>
  </si>
  <si>
    <t>WILVIN RAMON PEREZ UREÑA</t>
  </si>
  <si>
    <t>MAXIMO RAFAEL DE LA CRUZ ORTIZ</t>
  </si>
  <si>
    <t>EDUARDO CIPRIAN PACHECO</t>
  </si>
  <si>
    <t>DIVANNA ISABEL MOLINA MEJIA</t>
  </si>
  <si>
    <t>ERIK RAFAEL VASQUEZ PERDOMO</t>
  </si>
  <si>
    <t>JOSE MIGUEL DE LOS SANTOS DE LA ROSA</t>
  </si>
  <si>
    <t>DANNIAS MARIELA CAMINERO TAVAREZ</t>
  </si>
  <si>
    <t>FERNANDO DUVAR MORILLO</t>
  </si>
  <si>
    <t>ALANA SHARLOTTE CESPEDES MORAN</t>
  </si>
  <si>
    <t>ASESOR (A)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</si>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</sst>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3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" fontId="21" fillId="0" borderId="0" xfId="0" applyNumberFormat="1" applyFont="1"/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35" borderId="3" xfId="35" applyNumberFormat="1" applyFont="1" applyFill="1" applyBorder="1" applyAlignment="1">
      <alignment horizontal="center" vertical="center" wrapText="1"/>
    </xf>
    <xf numFmtId="49" fontId="26" fillId="35" borderId="3" xfId="0" applyNumberFormat="1" applyFont="1" applyFill="1" applyBorder="1" applyAlignment="1">
      <alignment horizontal="center" vertical="center" wrapText="1"/>
    </xf>
    <xf numFmtId="0" fontId="25" fillId="35" borderId="3" xfId="35" applyFont="1" applyFill="1" applyBorder="1" applyAlignment="1">
      <alignment horizontal="center" vertical="center" wrapText="1"/>
    </xf>
    <xf numFmtId="40" fontId="25" fillId="35" borderId="4" xfId="35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9" fontId="25" fillId="35" borderId="2" xfId="35" applyNumberFormat="1" applyFont="1" applyFill="1" applyBorder="1" applyAlignment="1">
      <alignment horizontal="center" vertical="center" wrapText="1"/>
    </xf>
    <xf numFmtId="40" fontId="25" fillId="33" borderId="0" xfId="35" applyNumberFormat="1" applyFont="1" applyFill="1" applyAlignment="1">
      <alignment horizontal="center" vertical="center" wrapText="1"/>
    </xf>
    <xf numFmtId="43" fontId="21" fillId="0" borderId="1" xfId="33" applyFont="1" applyFill="1" applyBorder="1" applyAlignment="1">
      <alignment horizontal="center" vertical="center"/>
    </xf>
    <xf numFmtId="43" fontId="21" fillId="0" borderId="5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2" fillId="34" borderId="2" xfId="33" applyFont="1" applyFill="1" applyBorder="1" applyAlignment="1">
      <alignment horizontal="center" vertical="center"/>
    </xf>
    <xf numFmtId="43" fontId="5" fillId="0" borderId="0" xfId="33" applyFont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43" fontId="0" fillId="0" borderId="0" xfId="33" applyFont="1" applyAlignment="1">
      <alignment horizontal="center" vertical="center"/>
    </xf>
    <xf numFmtId="43" fontId="21" fillId="0" borderId="1" xfId="33" applyFont="1" applyBorder="1" applyAlignment="1">
      <alignment horizontal="center" vertical="center"/>
    </xf>
    <xf numFmtId="43" fontId="21" fillId="0" borderId="5" xfId="33" applyFont="1" applyBorder="1" applyAlignment="1">
      <alignment horizontal="center" vertical="center"/>
    </xf>
    <xf numFmtId="43" fontId="21" fillId="0" borderId="6" xfId="33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473869</xdr:colOff>
      <xdr:row>0</xdr:row>
      <xdr:rowOff>57150</xdr:rowOff>
    </xdr:from>
    <xdr:to>
      <xdr:col>2</xdr:col>
      <xdr:colOff>2726531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902494" y="57150"/>
          <a:ext cx="2752725" cy="148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123825</xdr:rowOff>
    </xdr:from>
    <xdr:to>
      <xdr:col>14</xdr:col>
      <xdr:colOff>1400175</xdr:colOff>
      <xdr:row>8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8701" y="123825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3"/>
  <sheetViews>
    <sheetView showGridLines="0" tabSelected="1" showWhiteSpace="0" topLeftCell="D1" zoomScale="90" zoomScaleNormal="90" zoomScaleSheetLayoutView="40" zoomScalePageLayoutView="40" workbookViewId="0">
      <selection activeCell="J44" sqref="J44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5.5703125" customWidth="1"/>
    <col min="4" max="4" width="19.140625" customWidth="1"/>
    <col min="5" max="5" width="55.7109375" customWidth="1"/>
    <col min="6" max="6" width="17.7109375" style="27" customWidth="1"/>
    <col min="7" max="7" width="43.85546875" style="5" customWidth="1"/>
    <col min="8" max="8" width="39.28515625" style="5" customWidth="1"/>
    <col min="9" max="10" width="23.7109375" style="27" customWidth="1"/>
    <col min="11" max="11" width="20.85546875" style="27" customWidth="1"/>
    <col min="12" max="12" width="20.7109375" style="27" customWidth="1"/>
    <col min="13" max="13" width="18.28515625" style="27" customWidth="1"/>
    <col min="14" max="14" width="20.28515625" style="27" customWidth="1"/>
    <col min="15" max="15" width="23.28515625" style="27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25"/>
      <c r="G1" s="2"/>
      <c r="H1" s="2"/>
      <c r="I1" s="25"/>
      <c r="J1" s="26"/>
      <c r="K1" s="26"/>
      <c r="L1" s="26"/>
      <c r="M1" s="26"/>
      <c r="N1" s="26"/>
      <c r="O1" s="26"/>
      <c r="P1" s="4"/>
      <c r="Q1" s="4"/>
    </row>
    <row r="2" spans="1:17" x14ac:dyDescent="0.25">
      <c r="B2" s="2"/>
      <c r="C2" s="3"/>
      <c r="D2" s="3"/>
      <c r="E2" s="3"/>
      <c r="F2" s="25"/>
      <c r="G2" s="2"/>
      <c r="H2" s="2"/>
      <c r="I2" s="25"/>
      <c r="J2" s="26"/>
      <c r="K2" s="26"/>
      <c r="L2" s="26"/>
      <c r="M2" s="26"/>
      <c r="N2" s="26"/>
      <c r="O2" s="26"/>
      <c r="P2" s="4"/>
      <c r="Q2" s="4"/>
    </row>
    <row r="3" spans="1:17" ht="16.5" x14ac:dyDescent="0.3">
      <c r="B3" s="47"/>
      <c r="C3" s="47"/>
      <c r="D3" s="47"/>
      <c r="E3" s="47"/>
      <c r="F3" s="47"/>
      <c r="G3" s="47"/>
      <c r="H3" s="47"/>
      <c r="I3" s="47"/>
      <c r="J3" s="26"/>
      <c r="K3" s="26"/>
      <c r="L3" s="26"/>
      <c r="M3" s="26"/>
      <c r="N3" s="26"/>
      <c r="O3" s="26"/>
      <c r="P3" s="4"/>
      <c r="Q3" s="4"/>
    </row>
    <row r="4" spans="1:17" ht="16.5" x14ac:dyDescent="0.3">
      <c r="B4" s="47" t="s">
        <v>111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15"/>
      <c r="Q4" s="15"/>
    </row>
    <row r="5" spans="1:17" ht="15.75" x14ac:dyDescent="0.25">
      <c r="B5" s="48" t="s">
        <v>11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16"/>
      <c r="Q5" s="16"/>
    </row>
    <row r="6" spans="1:17" ht="16.5" x14ac:dyDescent="0.3">
      <c r="B6" s="49" t="s">
        <v>199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17"/>
      <c r="Q6" s="17"/>
    </row>
    <row r="7" spans="1:17" x14ac:dyDescent="0.25">
      <c r="B7" s="2"/>
      <c r="C7" s="2"/>
      <c r="D7" s="2"/>
      <c r="E7" s="2"/>
      <c r="F7" s="25"/>
      <c r="G7" s="2"/>
      <c r="H7" s="2"/>
      <c r="I7" s="25"/>
      <c r="J7" s="26"/>
      <c r="K7" s="26"/>
      <c r="L7" s="26"/>
      <c r="M7" s="26"/>
      <c r="N7" s="26"/>
      <c r="O7" s="26"/>
      <c r="P7" s="4"/>
      <c r="Q7" s="4"/>
    </row>
    <row r="8" spans="1:17" ht="15.75" thickBot="1" x14ac:dyDescent="0.3">
      <c r="B8" s="6"/>
      <c r="C8" s="4"/>
      <c r="D8" s="4"/>
      <c r="E8" s="4"/>
      <c r="F8" s="26"/>
      <c r="G8" s="6"/>
      <c r="H8" s="6"/>
      <c r="I8" s="26"/>
      <c r="J8" s="26"/>
      <c r="K8" s="26"/>
      <c r="L8" s="26"/>
      <c r="M8" s="26"/>
      <c r="N8" s="26"/>
      <c r="O8" s="26"/>
      <c r="P8" s="4"/>
      <c r="Q8" s="4"/>
    </row>
    <row r="9" spans="1:17" s="32" customFormat="1" ht="38.25" thickBot="1" x14ac:dyDescent="0.3">
      <c r="B9" s="33" t="s">
        <v>2</v>
      </c>
      <c r="C9" s="28" t="s">
        <v>0</v>
      </c>
      <c r="D9" s="28" t="s">
        <v>158</v>
      </c>
      <c r="E9" s="28" t="s">
        <v>159</v>
      </c>
      <c r="F9" s="28" t="s">
        <v>85</v>
      </c>
      <c r="G9" s="28" t="s">
        <v>3</v>
      </c>
      <c r="H9" s="29" t="s">
        <v>4</v>
      </c>
      <c r="I9" s="28" t="s">
        <v>5</v>
      </c>
      <c r="J9" s="30" t="s">
        <v>1</v>
      </c>
      <c r="K9" s="30" t="s">
        <v>6</v>
      </c>
      <c r="L9" s="30" t="s">
        <v>7</v>
      </c>
      <c r="M9" s="30" t="s">
        <v>8</v>
      </c>
      <c r="N9" s="30" t="s">
        <v>9</v>
      </c>
      <c r="O9" s="31" t="s">
        <v>10</v>
      </c>
      <c r="P9" s="34"/>
      <c r="Q9" s="34"/>
    </row>
    <row r="10" spans="1:17" x14ac:dyDescent="0.25">
      <c r="B10" s="20">
        <v>1</v>
      </c>
      <c r="C10" s="11" t="s">
        <v>195</v>
      </c>
      <c r="D10" s="10" t="s">
        <v>162</v>
      </c>
      <c r="E10" s="10" t="s">
        <v>198</v>
      </c>
      <c r="F10" s="10" t="s">
        <v>71</v>
      </c>
      <c r="G10" s="10" t="s">
        <v>65</v>
      </c>
      <c r="H10" s="10" t="s">
        <v>76</v>
      </c>
      <c r="I10" s="35">
        <v>140000</v>
      </c>
      <c r="J10" s="43">
        <f>+I10*2.87%</f>
        <v>4018</v>
      </c>
      <c r="K10" s="43">
        <v>21514.37</v>
      </c>
      <c r="L10" s="43">
        <f>+I10*3.04%</f>
        <v>4256</v>
      </c>
      <c r="M10" s="43">
        <v>25</v>
      </c>
      <c r="N10" s="44">
        <f>SUM(J10:M10)</f>
        <v>29813.37</v>
      </c>
      <c r="O10" s="45">
        <f>+I10-N10</f>
        <v>110186.63</v>
      </c>
      <c r="P10" s="8"/>
      <c r="Q10" s="8"/>
    </row>
    <row r="11" spans="1:17" x14ac:dyDescent="0.25">
      <c r="B11" s="20">
        <v>2</v>
      </c>
      <c r="C11" s="11" t="s">
        <v>197</v>
      </c>
      <c r="D11" s="10" t="s">
        <v>162</v>
      </c>
      <c r="E11" s="10" t="s">
        <v>198</v>
      </c>
      <c r="F11" s="10" t="s">
        <v>71</v>
      </c>
      <c r="G11" s="10" t="s">
        <v>65</v>
      </c>
      <c r="H11" s="10" t="s">
        <v>76</v>
      </c>
      <c r="I11" s="35">
        <v>140000</v>
      </c>
      <c r="J11" s="43">
        <f>+I11*2.87%</f>
        <v>4018</v>
      </c>
      <c r="K11" s="43">
        <v>21514.37</v>
      </c>
      <c r="L11" s="43">
        <f>+I11*3.04%</f>
        <v>4256</v>
      </c>
      <c r="M11" s="43">
        <v>25</v>
      </c>
      <c r="N11" s="44">
        <f>SUM(J11:M11)</f>
        <v>29813.37</v>
      </c>
      <c r="O11" s="45">
        <f>+I11-N11</f>
        <v>110186.63</v>
      </c>
      <c r="P11" s="8"/>
      <c r="Q11" s="8"/>
    </row>
    <row r="12" spans="1:17" ht="19.5" customHeight="1" x14ac:dyDescent="0.25">
      <c r="B12" s="20">
        <v>3</v>
      </c>
      <c r="C12" s="11" t="s">
        <v>60</v>
      </c>
      <c r="D12" s="10" t="s">
        <v>162</v>
      </c>
      <c r="E12" s="11" t="s">
        <v>130</v>
      </c>
      <c r="F12" s="10" t="s">
        <v>71</v>
      </c>
      <c r="G12" s="10" t="s">
        <v>66</v>
      </c>
      <c r="H12" s="10" t="s">
        <v>76</v>
      </c>
      <c r="I12" s="35">
        <v>100000</v>
      </c>
      <c r="J12" s="43">
        <f t="shared" ref="J12:J75" si="0">+I12*2.87%</f>
        <v>2870</v>
      </c>
      <c r="K12" s="35">
        <v>12105.37</v>
      </c>
      <c r="L12" s="35">
        <f>+I12*3.04%</f>
        <v>3040</v>
      </c>
      <c r="M12" s="35">
        <v>25</v>
      </c>
      <c r="N12" s="36">
        <f t="shared" ref="N12:N43" si="1">SUM(J12:M12)</f>
        <v>18040.370000000003</v>
      </c>
      <c r="O12" s="37">
        <f t="shared" ref="O12:O43" si="2">+I12-N12</f>
        <v>81959.63</v>
      </c>
      <c r="P12" s="8"/>
      <c r="Q12" s="8"/>
    </row>
    <row r="13" spans="1:17" ht="19.5" customHeight="1" x14ac:dyDescent="0.25">
      <c r="B13" s="20">
        <v>4</v>
      </c>
      <c r="C13" s="11" t="s">
        <v>80</v>
      </c>
      <c r="D13" s="10" t="s">
        <v>162</v>
      </c>
      <c r="E13" s="11" t="s">
        <v>179</v>
      </c>
      <c r="F13" s="10" t="s">
        <v>71</v>
      </c>
      <c r="G13" s="10" t="s">
        <v>169</v>
      </c>
      <c r="H13" s="10" t="s">
        <v>76</v>
      </c>
      <c r="I13" s="35">
        <v>100000</v>
      </c>
      <c r="J13" s="43">
        <f t="shared" si="0"/>
        <v>2870</v>
      </c>
      <c r="K13" s="35">
        <v>11247.64</v>
      </c>
      <c r="L13" s="35">
        <v>3040</v>
      </c>
      <c r="M13" s="35">
        <v>3455.92</v>
      </c>
      <c r="N13" s="36">
        <f t="shared" si="1"/>
        <v>20613.559999999998</v>
      </c>
      <c r="O13" s="37">
        <f t="shared" si="2"/>
        <v>79386.44</v>
      </c>
      <c r="P13" s="8"/>
      <c r="Q13" s="8"/>
    </row>
    <row r="14" spans="1:17" ht="19.5" customHeight="1" x14ac:dyDescent="0.25">
      <c r="B14" s="20">
        <v>5</v>
      </c>
      <c r="C14" s="11" t="s">
        <v>180</v>
      </c>
      <c r="D14" s="10" t="s">
        <v>163</v>
      </c>
      <c r="E14" s="11" t="s">
        <v>188</v>
      </c>
      <c r="F14" s="10" t="s">
        <v>71</v>
      </c>
      <c r="G14" s="10" t="s">
        <v>65</v>
      </c>
      <c r="H14" s="10" t="s">
        <v>76</v>
      </c>
      <c r="I14" s="35">
        <v>100000</v>
      </c>
      <c r="J14" s="43">
        <f t="shared" si="0"/>
        <v>2870</v>
      </c>
      <c r="K14" s="35">
        <v>12105.37</v>
      </c>
      <c r="L14" s="35">
        <v>3040</v>
      </c>
      <c r="M14" s="35">
        <v>25</v>
      </c>
      <c r="N14" s="36">
        <f t="shared" si="1"/>
        <v>18040.370000000003</v>
      </c>
      <c r="O14" s="37">
        <f t="shared" si="2"/>
        <v>81959.63</v>
      </c>
      <c r="P14" s="8"/>
      <c r="Q14" s="8"/>
    </row>
    <row r="15" spans="1:17" ht="19.5" customHeight="1" x14ac:dyDescent="0.25">
      <c r="B15" s="20">
        <v>6</v>
      </c>
      <c r="C15" s="11" t="s">
        <v>40</v>
      </c>
      <c r="D15" s="10" t="s">
        <v>163</v>
      </c>
      <c r="E15" s="11" t="s">
        <v>131</v>
      </c>
      <c r="F15" s="10" t="s">
        <v>71</v>
      </c>
      <c r="G15" s="10" t="s">
        <v>167</v>
      </c>
      <c r="H15" s="10" t="s">
        <v>76</v>
      </c>
      <c r="I15" s="35">
        <v>90000</v>
      </c>
      <c r="J15" s="43">
        <f t="shared" si="0"/>
        <v>2583</v>
      </c>
      <c r="K15" s="35">
        <v>9753.1200000000008</v>
      </c>
      <c r="L15" s="35">
        <f t="shared" ref="L15:L32" si="3">+I15*3.04%</f>
        <v>2736</v>
      </c>
      <c r="M15" s="35">
        <v>25</v>
      </c>
      <c r="N15" s="36">
        <f t="shared" si="1"/>
        <v>15097.12</v>
      </c>
      <c r="O15" s="37">
        <f t="shared" si="2"/>
        <v>74902.880000000005</v>
      </c>
      <c r="P15" s="8"/>
      <c r="Q15" s="8"/>
    </row>
    <row r="16" spans="1:17" ht="19.5" customHeight="1" x14ac:dyDescent="0.25">
      <c r="A16" s="9"/>
      <c r="B16" s="20">
        <v>7</v>
      </c>
      <c r="C16" s="11" t="s">
        <v>83</v>
      </c>
      <c r="D16" s="10" t="s">
        <v>163</v>
      </c>
      <c r="E16" s="11" t="s">
        <v>133</v>
      </c>
      <c r="F16" s="10" t="s">
        <v>71</v>
      </c>
      <c r="G16" s="10" t="s">
        <v>66</v>
      </c>
      <c r="H16" s="10" t="s">
        <v>76</v>
      </c>
      <c r="I16" s="35">
        <v>90000</v>
      </c>
      <c r="J16" s="43">
        <f t="shared" si="0"/>
        <v>2583</v>
      </c>
      <c r="K16" s="35">
        <v>9753.1200000000008</v>
      </c>
      <c r="L16" s="35">
        <f t="shared" si="3"/>
        <v>2736</v>
      </c>
      <c r="M16" s="35">
        <v>25</v>
      </c>
      <c r="N16" s="36">
        <f t="shared" si="1"/>
        <v>15097.12</v>
      </c>
      <c r="O16" s="37">
        <f t="shared" si="2"/>
        <v>74902.880000000005</v>
      </c>
      <c r="P16" s="8"/>
      <c r="Q16" s="8"/>
    </row>
    <row r="17" spans="1:255" ht="19.5" customHeight="1" x14ac:dyDescent="0.25">
      <c r="B17" s="20">
        <v>8</v>
      </c>
      <c r="C17" s="11" t="s">
        <v>102</v>
      </c>
      <c r="D17" s="10" t="s">
        <v>162</v>
      </c>
      <c r="E17" s="11" t="s">
        <v>132</v>
      </c>
      <c r="F17" s="10" t="s">
        <v>71</v>
      </c>
      <c r="G17" s="10" t="s">
        <v>68</v>
      </c>
      <c r="H17" s="10" t="s">
        <v>76</v>
      </c>
      <c r="I17" s="35">
        <v>90000</v>
      </c>
      <c r="J17" s="43">
        <f t="shared" si="0"/>
        <v>2583</v>
      </c>
      <c r="K17" s="35">
        <v>9324.25</v>
      </c>
      <c r="L17" s="35">
        <f t="shared" si="3"/>
        <v>2736</v>
      </c>
      <c r="M17" s="35">
        <v>1740.46</v>
      </c>
      <c r="N17" s="36">
        <f t="shared" si="1"/>
        <v>16383.71</v>
      </c>
      <c r="O17" s="37">
        <f t="shared" si="2"/>
        <v>73616.290000000008</v>
      </c>
      <c r="P17" s="8"/>
      <c r="Q17" s="8"/>
    </row>
    <row r="18" spans="1:255" ht="19.5" customHeight="1" x14ac:dyDescent="0.25">
      <c r="B18" s="20">
        <v>9</v>
      </c>
      <c r="C18" s="11" t="s">
        <v>135</v>
      </c>
      <c r="D18" s="10" t="s">
        <v>162</v>
      </c>
      <c r="E18" s="11" t="s">
        <v>161</v>
      </c>
      <c r="F18" s="10" t="s">
        <v>71</v>
      </c>
      <c r="G18" s="10" t="s">
        <v>66</v>
      </c>
      <c r="H18" s="10" t="s">
        <v>76</v>
      </c>
      <c r="I18" s="35">
        <v>90000</v>
      </c>
      <c r="J18" s="43">
        <f t="shared" si="0"/>
        <v>2583</v>
      </c>
      <c r="K18" s="35">
        <v>9753.1200000000008</v>
      </c>
      <c r="L18" s="35">
        <f t="shared" si="3"/>
        <v>2736</v>
      </c>
      <c r="M18" s="35">
        <v>25</v>
      </c>
      <c r="N18" s="36">
        <f t="shared" si="1"/>
        <v>15097.12</v>
      </c>
      <c r="O18" s="37">
        <f t="shared" si="2"/>
        <v>74902.880000000005</v>
      </c>
      <c r="P18" s="8"/>
      <c r="Q18" s="8"/>
    </row>
    <row r="19" spans="1:255" ht="19.5" customHeight="1" x14ac:dyDescent="0.25">
      <c r="A19" s="9"/>
      <c r="B19" s="20">
        <v>10</v>
      </c>
      <c r="C19" s="11" t="s">
        <v>79</v>
      </c>
      <c r="D19" s="10" t="s">
        <v>163</v>
      </c>
      <c r="E19" s="11" t="s">
        <v>134</v>
      </c>
      <c r="F19" s="10" t="s">
        <v>71</v>
      </c>
      <c r="G19" s="10" t="s">
        <v>66</v>
      </c>
      <c r="H19" s="10" t="s">
        <v>76</v>
      </c>
      <c r="I19" s="35">
        <v>90000</v>
      </c>
      <c r="J19" s="43">
        <f t="shared" si="0"/>
        <v>2583</v>
      </c>
      <c r="K19" s="35">
        <v>9753.1200000000008</v>
      </c>
      <c r="L19" s="35">
        <f t="shared" si="3"/>
        <v>2736</v>
      </c>
      <c r="M19" s="35">
        <v>25</v>
      </c>
      <c r="N19" s="36">
        <f t="shared" si="1"/>
        <v>15097.12</v>
      </c>
      <c r="O19" s="37">
        <f t="shared" si="2"/>
        <v>74902.880000000005</v>
      </c>
      <c r="P19" s="8"/>
      <c r="Q19" s="8"/>
    </row>
    <row r="20" spans="1:255" ht="19.5" customHeight="1" x14ac:dyDescent="0.25">
      <c r="A20" s="9"/>
      <c r="B20" s="20">
        <v>11</v>
      </c>
      <c r="C20" s="11" t="s">
        <v>138</v>
      </c>
      <c r="D20" s="10" t="s">
        <v>163</v>
      </c>
      <c r="E20" s="11" t="s">
        <v>137</v>
      </c>
      <c r="F20" s="10" t="s">
        <v>71</v>
      </c>
      <c r="G20" s="10" t="s">
        <v>66</v>
      </c>
      <c r="H20" s="10" t="s">
        <v>76</v>
      </c>
      <c r="I20" s="35">
        <v>90000</v>
      </c>
      <c r="J20" s="43">
        <f t="shared" si="0"/>
        <v>2583</v>
      </c>
      <c r="K20" s="35">
        <v>9753.1200000000008</v>
      </c>
      <c r="L20" s="35">
        <f t="shared" si="3"/>
        <v>2736</v>
      </c>
      <c r="M20" s="35">
        <v>25</v>
      </c>
      <c r="N20" s="36">
        <f t="shared" si="1"/>
        <v>15097.12</v>
      </c>
      <c r="O20" s="37">
        <f t="shared" si="2"/>
        <v>74902.880000000005</v>
      </c>
      <c r="P20" s="8"/>
      <c r="Q20" s="8"/>
    </row>
    <row r="21" spans="1:255" ht="19.5" customHeight="1" x14ac:dyDescent="0.25">
      <c r="A21" s="9"/>
      <c r="B21" s="20">
        <v>12</v>
      </c>
      <c r="C21" s="11" t="s">
        <v>193</v>
      </c>
      <c r="D21" s="10" t="s">
        <v>163</v>
      </c>
      <c r="E21" s="11" t="s">
        <v>137</v>
      </c>
      <c r="F21" s="10" t="s">
        <v>71</v>
      </c>
      <c r="G21" s="10" t="s">
        <v>66</v>
      </c>
      <c r="H21" s="10" t="s">
        <v>76</v>
      </c>
      <c r="I21" s="35">
        <v>90000</v>
      </c>
      <c r="J21" s="43">
        <f t="shared" si="0"/>
        <v>2583</v>
      </c>
      <c r="K21" s="35">
        <v>9753.1200000000008</v>
      </c>
      <c r="L21" s="35">
        <f t="shared" si="3"/>
        <v>2736</v>
      </c>
      <c r="M21" s="35">
        <v>25</v>
      </c>
      <c r="N21" s="36">
        <f t="shared" si="1"/>
        <v>15097.12</v>
      </c>
      <c r="O21" s="37">
        <f t="shared" si="2"/>
        <v>74902.880000000005</v>
      </c>
      <c r="P21" s="8"/>
      <c r="Q21" s="8"/>
    </row>
    <row r="22" spans="1:255" s="12" customFormat="1" ht="19.5" customHeight="1" x14ac:dyDescent="0.25">
      <c r="B22" s="20">
        <v>13</v>
      </c>
      <c r="C22" s="11" t="s">
        <v>153</v>
      </c>
      <c r="D22" s="10" t="s">
        <v>162</v>
      </c>
      <c r="E22" s="11" t="s">
        <v>130</v>
      </c>
      <c r="F22" s="10" t="s">
        <v>71</v>
      </c>
      <c r="G22" s="10" t="s">
        <v>66</v>
      </c>
      <c r="H22" s="10" t="s">
        <v>76</v>
      </c>
      <c r="I22" s="35">
        <v>80000</v>
      </c>
      <c r="J22" s="43">
        <f t="shared" si="0"/>
        <v>2296</v>
      </c>
      <c r="K22" s="35">
        <v>7400.87</v>
      </c>
      <c r="L22" s="35">
        <f t="shared" si="3"/>
        <v>2432</v>
      </c>
      <c r="M22" s="35">
        <v>25</v>
      </c>
      <c r="N22" s="36">
        <f t="shared" si="1"/>
        <v>12153.869999999999</v>
      </c>
      <c r="O22" s="37">
        <f t="shared" si="2"/>
        <v>67846.13</v>
      </c>
      <c r="P22" s="13"/>
    </row>
    <row r="23" spans="1:255" ht="19.5" customHeight="1" x14ac:dyDescent="0.25">
      <c r="B23" s="20">
        <v>14</v>
      </c>
      <c r="C23" s="11" t="s">
        <v>35</v>
      </c>
      <c r="D23" s="10" t="s">
        <v>162</v>
      </c>
      <c r="E23" s="11" t="s">
        <v>36</v>
      </c>
      <c r="F23" s="10" t="s">
        <v>71</v>
      </c>
      <c r="G23" s="10" t="s">
        <v>66</v>
      </c>
      <c r="H23" s="10" t="s">
        <v>76</v>
      </c>
      <c r="I23" s="35">
        <v>60000</v>
      </c>
      <c r="J23" s="43">
        <f t="shared" si="0"/>
        <v>1722</v>
      </c>
      <c r="K23" s="35">
        <v>3143.58</v>
      </c>
      <c r="L23" s="35">
        <f t="shared" si="3"/>
        <v>1824</v>
      </c>
      <c r="M23" s="36">
        <v>1740.46</v>
      </c>
      <c r="N23" s="36">
        <f t="shared" si="1"/>
        <v>8430.0400000000009</v>
      </c>
      <c r="O23" s="37">
        <f t="shared" si="2"/>
        <v>51569.96</v>
      </c>
      <c r="P23" s="8"/>
      <c r="Q23" s="8"/>
    </row>
    <row r="24" spans="1:255" ht="19.5" customHeight="1" x14ac:dyDescent="0.25">
      <c r="B24" s="20">
        <v>15</v>
      </c>
      <c r="C24" s="11" t="s">
        <v>26</v>
      </c>
      <c r="D24" s="10" t="s">
        <v>162</v>
      </c>
      <c r="E24" s="11" t="s">
        <v>112</v>
      </c>
      <c r="F24" s="10" t="s">
        <v>75</v>
      </c>
      <c r="G24" s="10" t="s">
        <v>169</v>
      </c>
      <c r="H24" s="10" t="s">
        <v>76</v>
      </c>
      <c r="I24" s="35">
        <v>46000</v>
      </c>
      <c r="J24" s="43">
        <f t="shared" si="0"/>
        <v>1320.2</v>
      </c>
      <c r="K24" s="35">
        <v>1289.46</v>
      </c>
      <c r="L24" s="35">
        <f t="shared" si="3"/>
        <v>1398.4</v>
      </c>
      <c r="M24" s="35">
        <v>25</v>
      </c>
      <c r="N24" s="36">
        <f t="shared" si="1"/>
        <v>4033.06</v>
      </c>
      <c r="O24" s="37">
        <f t="shared" si="2"/>
        <v>41966.94</v>
      </c>
      <c r="P24" s="8"/>
      <c r="Q24" s="8"/>
    </row>
    <row r="25" spans="1:255" ht="19.5" customHeight="1" x14ac:dyDescent="0.25">
      <c r="B25" s="20">
        <v>16</v>
      </c>
      <c r="C25" s="11" t="s">
        <v>19</v>
      </c>
      <c r="D25" s="10" t="s">
        <v>162</v>
      </c>
      <c r="E25" s="11" t="s">
        <v>20</v>
      </c>
      <c r="F25" s="10" t="s">
        <v>73</v>
      </c>
      <c r="G25" s="10" t="s">
        <v>169</v>
      </c>
      <c r="H25" s="10" t="s">
        <v>76</v>
      </c>
      <c r="I25" s="35">
        <v>40000</v>
      </c>
      <c r="J25" s="43">
        <f t="shared" si="0"/>
        <v>1148</v>
      </c>
      <c r="K25" s="35">
        <v>442.65</v>
      </c>
      <c r="L25" s="35">
        <f t="shared" si="3"/>
        <v>1216</v>
      </c>
      <c r="M25" s="35">
        <v>25</v>
      </c>
      <c r="N25" s="36">
        <f t="shared" si="1"/>
        <v>2831.65</v>
      </c>
      <c r="O25" s="37">
        <f t="shared" si="2"/>
        <v>37168.35</v>
      </c>
      <c r="P25" s="8"/>
      <c r="Q25" s="8"/>
    </row>
    <row r="26" spans="1:255" ht="19.5" customHeight="1" x14ac:dyDescent="0.25">
      <c r="B26" s="20">
        <v>17</v>
      </c>
      <c r="C26" s="11" t="s">
        <v>54</v>
      </c>
      <c r="D26" s="10" t="s">
        <v>162</v>
      </c>
      <c r="E26" s="11" t="s">
        <v>55</v>
      </c>
      <c r="F26" s="10" t="s">
        <v>72</v>
      </c>
      <c r="G26" s="10" t="s">
        <v>68</v>
      </c>
      <c r="H26" s="10" t="s">
        <v>160</v>
      </c>
      <c r="I26" s="35">
        <v>65000</v>
      </c>
      <c r="J26" s="43">
        <f t="shared" si="0"/>
        <v>1865.5</v>
      </c>
      <c r="K26" s="35">
        <v>4427.58</v>
      </c>
      <c r="L26" s="35">
        <f t="shared" si="3"/>
        <v>1976</v>
      </c>
      <c r="M26" s="35">
        <v>25</v>
      </c>
      <c r="N26" s="36">
        <f t="shared" si="1"/>
        <v>8294.08</v>
      </c>
      <c r="O26" s="37">
        <f t="shared" si="2"/>
        <v>56705.919999999998</v>
      </c>
      <c r="P26" s="8"/>
      <c r="Q26" s="8"/>
    </row>
    <row r="27" spans="1:255" ht="19.5" customHeight="1" x14ac:dyDescent="0.25">
      <c r="B27" s="20">
        <v>18</v>
      </c>
      <c r="C27" s="11" t="s">
        <v>100</v>
      </c>
      <c r="D27" s="10" t="s">
        <v>162</v>
      </c>
      <c r="E27" s="11" t="s">
        <v>110</v>
      </c>
      <c r="F27" s="10" t="s">
        <v>73</v>
      </c>
      <c r="G27" s="10" t="s">
        <v>68</v>
      </c>
      <c r="H27" s="10" t="s">
        <v>76</v>
      </c>
      <c r="I27" s="35">
        <v>36000</v>
      </c>
      <c r="J27" s="43">
        <f t="shared" si="0"/>
        <v>1033.2</v>
      </c>
      <c r="K27" s="35">
        <v>0</v>
      </c>
      <c r="L27" s="35">
        <f t="shared" si="3"/>
        <v>1094.4000000000001</v>
      </c>
      <c r="M27" s="35">
        <v>25</v>
      </c>
      <c r="N27" s="36">
        <f t="shared" si="1"/>
        <v>2152.6000000000004</v>
      </c>
      <c r="O27" s="37">
        <f t="shared" si="2"/>
        <v>33847.4</v>
      </c>
      <c r="P27" s="8"/>
      <c r="Q27" s="8"/>
    </row>
    <row r="28" spans="1:255" s="21" customFormat="1" ht="19.5" customHeight="1" x14ac:dyDescent="0.25">
      <c r="B28" s="20">
        <v>19</v>
      </c>
      <c r="C28" s="11" t="s">
        <v>28</v>
      </c>
      <c r="D28" s="10" t="s">
        <v>162</v>
      </c>
      <c r="E28" s="11" t="s">
        <v>86</v>
      </c>
      <c r="F28" s="10" t="s">
        <v>70</v>
      </c>
      <c r="G28" s="10" t="s">
        <v>170</v>
      </c>
      <c r="H28" s="10" t="s">
        <v>76</v>
      </c>
      <c r="I28" s="35">
        <v>150000</v>
      </c>
      <c r="J28" s="43">
        <f t="shared" si="0"/>
        <v>4305</v>
      </c>
      <c r="K28" s="35">
        <v>23437.75</v>
      </c>
      <c r="L28" s="35">
        <f t="shared" si="3"/>
        <v>4560</v>
      </c>
      <c r="M28" s="35">
        <v>1740.46</v>
      </c>
      <c r="N28" s="36">
        <f t="shared" si="1"/>
        <v>34043.21</v>
      </c>
      <c r="O28" s="37">
        <f t="shared" si="2"/>
        <v>115956.79000000001</v>
      </c>
      <c r="P28" s="23"/>
      <c r="Q28" s="23"/>
    </row>
    <row r="29" spans="1:255" ht="30" customHeight="1" x14ac:dyDescent="0.25">
      <c r="B29" s="20">
        <v>20</v>
      </c>
      <c r="C29" s="22" t="s">
        <v>29</v>
      </c>
      <c r="D29" s="10" t="s">
        <v>162</v>
      </c>
      <c r="E29" s="24" t="s">
        <v>174</v>
      </c>
      <c r="F29" s="10" t="s">
        <v>70</v>
      </c>
      <c r="G29" s="10" t="s">
        <v>170</v>
      </c>
      <c r="H29" s="10" t="s">
        <v>76</v>
      </c>
      <c r="I29" s="35">
        <v>90000</v>
      </c>
      <c r="J29" s="43">
        <f t="shared" si="0"/>
        <v>2583</v>
      </c>
      <c r="K29" s="35">
        <v>9324.25</v>
      </c>
      <c r="L29" s="35">
        <f t="shared" si="3"/>
        <v>2736</v>
      </c>
      <c r="M29" s="35">
        <v>1740.46</v>
      </c>
      <c r="N29" s="36">
        <f t="shared" si="1"/>
        <v>16383.71</v>
      </c>
      <c r="O29" s="37">
        <f t="shared" si="2"/>
        <v>73616.290000000008</v>
      </c>
      <c r="P29" s="8"/>
      <c r="Q29" s="8"/>
    </row>
    <row r="30" spans="1:255" s="1" customFormat="1" ht="19.5" customHeight="1" x14ac:dyDescent="0.25">
      <c r="A30"/>
      <c r="B30" s="20">
        <v>21</v>
      </c>
      <c r="C30" s="11" t="s">
        <v>30</v>
      </c>
      <c r="D30" s="10" t="s">
        <v>163</v>
      </c>
      <c r="E30" s="11" t="s">
        <v>171</v>
      </c>
      <c r="F30" s="10" t="s">
        <v>72</v>
      </c>
      <c r="G30" s="10" t="s">
        <v>170</v>
      </c>
      <c r="H30" s="10" t="s">
        <v>76</v>
      </c>
      <c r="I30" s="35">
        <v>70000</v>
      </c>
      <c r="J30" s="43">
        <f t="shared" si="0"/>
        <v>2009</v>
      </c>
      <c r="K30" s="35">
        <v>5368.48</v>
      </c>
      <c r="L30" s="35">
        <f t="shared" si="3"/>
        <v>2128</v>
      </c>
      <c r="M30" s="35">
        <v>25</v>
      </c>
      <c r="N30" s="36">
        <f t="shared" si="1"/>
        <v>9530.48</v>
      </c>
      <c r="O30" s="37">
        <f t="shared" si="2"/>
        <v>60469.520000000004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9.5" customHeight="1" x14ac:dyDescent="0.25">
      <c r="B31" s="20">
        <v>22</v>
      </c>
      <c r="C31" s="11" t="s">
        <v>56</v>
      </c>
      <c r="D31" s="10" t="s">
        <v>162</v>
      </c>
      <c r="E31" s="11" t="s">
        <v>82</v>
      </c>
      <c r="F31" s="10" t="s">
        <v>72</v>
      </c>
      <c r="G31" s="10" t="s">
        <v>170</v>
      </c>
      <c r="H31" s="10" t="s">
        <v>160</v>
      </c>
      <c r="I31" s="35">
        <v>65000</v>
      </c>
      <c r="J31" s="43">
        <f t="shared" si="0"/>
        <v>1865.5</v>
      </c>
      <c r="K31" s="35">
        <v>4427.58</v>
      </c>
      <c r="L31" s="35">
        <f t="shared" si="3"/>
        <v>1976</v>
      </c>
      <c r="M31" s="35">
        <v>25</v>
      </c>
      <c r="N31" s="36">
        <f t="shared" si="1"/>
        <v>8294.08</v>
      </c>
      <c r="O31" s="37">
        <f t="shared" si="2"/>
        <v>56705.919999999998</v>
      </c>
      <c r="P31" s="8"/>
      <c r="Q31" s="8"/>
    </row>
    <row r="32" spans="1:255" ht="19.5" customHeight="1" x14ac:dyDescent="0.25">
      <c r="B32" s="20">
        <v>23</v>
      </c>
      <c r="C32" s="11" t="s">
        <v>81</v>
      </c>
      <c r="D32" s="10" t="s">
        <v>163</v>
      </c>
      <c r="E32" s="11" t="s">
        <v>82</v>
      </c>
      <c r="F32" s="10" t="s">
        <v>72</v>
      </c>
      <c r="G32" s="10" t="s">
        <v>170</v>
      </c>
      <c r="H32" s="10" t="s">
        <v>160</v>
      </c>
      <c r="I32" s="35">
        <v>65000</v>
      </c>
      <c r="J32" s="43">
        <f t="shared" si="0"/>
        <v>1865.5</v>
      </c>
      <c r="K32" s="35">
        <v>4427.58</v>
      </c>
      <c r="L32" s="35">
        <f t="shared" si="3"/>
        <v>1976</v>
      </c>
      <c r="M32" s="35">
        <v>25</v>
      </c>
      <c r="N32" s="36">
        <f t="shared" si="1"/>
        <v>8294.08</v>
      </c>
      <c r="O32" s="37">
        <f t="shared" si="2"/>
        <v>56705.919999999998</v>
      </c>
      <c r="P32" s="8"/>
      <c r="Q32" s="8"/>
    </row>
    <row r="33" spans="1:192" s="19" customFormat="1" ht="19.5" customHeight="1" x14ac:dyDescent="0.25">
      <c r="A33" s="12"/>
      <c r="B33" s="20">
        <v>24</v>
      </c>
      <c r="C33" s="11" t="s">
        <v>156</v>
      </c>
      <c r="D33" s="10" t="s">
        <v>162</v>
      </c>
      <c r="E33" s="11" t="s">
        <v>157</v>
      </c>
      <c r="F33" s="10" t="s">
        <v>72</v>
      </c>
      <c r="G33" s="10" t="s">
        <v>170</v>
      </c>
      <c r="H33" s="10" t="s">
        <v>160</v>
      </c>
      <c r="I33" s="35">
        <v>60000</v>
      </c>
      <c r="J33" s="43">
        <f t="shared" si="0"/>
        <v>1722</v>
      </c>
      <c r="K33" s="35">
        <v>3486.68</v>
      </c>
      <c r="L33" s="35">
        <v>1824</v>
      </c>
      <c r="M33" s="35">
        <v>25</v>
      </c>
      <c r="N33" s="35">
        <f t="shared" si="1"/>
        <v>7057.68</v>
      </c>
      <c r="O33" s="35">
        <f t="shared" si="2"/>
        <v>52942.32</v>
      </c>
      <c r="P33" s="18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</row>
    <row r="34" spans="1:192" ht="19.5" customHeight="1" x14ac:dyDescent="0.25">
      <c r="B34" s="20">
        <v>25</v>
      </c>
      <c r="C34" s="11" t="s">
        <v>121</v>
      </c>
      <c r="D34" s="10" t="s">
        <v>163</v>
      </c>
      <c r="E34" s="11" t="s">
        <v>124</v>
      </c>
      <c r="F34" s="10" t="s">
        <v>125</v>
      </c>
      <c r="G34" s="10" t="s">
        <v>170</v>
      </c>
      <c r="H34" s="10" t="s">
        <v>160</v>
      </c>
      <c r="I34" s="35">
        <v>36000</v>
      </c>
      <c r="J34" s="43">
        <f t="shared" si="0"/>
        <v>1033.2</v>
      </c>
      <c r="K34" s="35">
        <v>0</v>
      </c>
      <c r="L34" s="35">
        <f t="shared" ref="L34:L65" si="4">+I34*3.04%</f>
        <v>1094.4000000000001</v>
      </c>
      <c r="M34" s="35">
        <v>25</v>
      </c>
      <c r="N34" s="36">
        <f t="shared" si="1"/>
        <v>2152.6000000000004</v>
      </c>
      <c r="O34" s="37">
        <f t="shared" si="2"/>
        <v>33847.4</v>
      </c>
      <c r="P34" s="8"/>
      <c r="Q34" s="8"/>
    </row>
    <row r="35" spans="1:192" ht="19.5" customHeight="1" x14ac:dyDescent="0.25">
      <c r="B35" s="20">
        <v>26</v>
      </c>
      <c r="C35" s="11" t="s">
        <v>12</v>
      </c>
      <c r="D35" s="10" t="s">
        <v>162</v>
      </c>
      <c r="E35" s="11" t="s">
        <v>87</v>
      </c>
      <c r="F35" s="10" t="s">
        <v>70</v>
      </c>
      <c r="G35" s="10" t="s">
        <v>67</v>
      </c>
      <c r="H35" s="10" t="s">
        <v>76</v>
      </c>
      <c r="I35" s="35">
        <v>100000</v>
      </c>
      <c r="J35" s="43">
        <f t="shared" si="0"/>
        <v>2870</v>
      </c>
      <c r="K35" s="35">
        <v>11247.64</v>
      </c>
      <c r="L35" s="35">
        <f t="shared" si="4"/>
        <v>3040</v>
      </c>
      <c r="M35" s="35">
        <v>3455.92</v>
      </c>
      <c r="N35" s="36">
        <f t="shared" si="1"/>
        <v>20613.559999999998</v>
      </c>
      <c r="O35" s="37">
        <f t="shared" si="2"/>
        <v>79386.44</v>
      </c>
      <c r="P35" s="8"/>
      <c r="Q35" s="8"/>
    </row>
    <row r="36" spans="1:192" ht="19.5" customHeight="1" x14ac:dyDescent="0.25">
      <c r="B36" s="20">
        <v>27</v>
      </c>
      <c r="C36" s="11" t="s">
        <v>113</v>
      </c>
      <c r="D36" s="10" t="s">
        <v>162</v>
      </c>
      <c r="E36" s="11" t="s">
        <v>114</v>
      </c>
      <c r="F36" s="10" t="s">
        <v>72</v>
      </c>
      <c r="G36" s="10" t="s">
        <v>67</v>
      </c>
      <c r="H36" s="10" t="s">
        <v>160</v>
      </c>
      <c r="I36" s="35">
        <v>65000</v>
      </c>
      <c r="J36" s="43">
        <f t="shared" si="0"/>
        <v>1865.5</v>
      </c>
      <c r="K36" s="35">
        <v>4427.58</v>
      </c>
      <c r="L36" s="35">
        <f t="shared" si="4"/>
        <v>1976</v>
      </c>
      <c r="M36" s="35">
        <v>25</v>
      </c>
      <c r="N36" s="36">
        <f t="shared" si="1"/>
        <v>8294.08</v>
      </c>
      <c r="O36" s="37">
        <f t="shared" si="2"/>
        <v>56705.919999999998</v>
      </c>
      <c r="P36" s="8"/>
      <c r="Q36" s="8"/>
    </row>
    <row r="37" spans="1:192" ht="19.5" customHeight="1" x14ac:dyDescent="0.25">
      <c r="B37" s="20">
        <v>28</v>
      </c>
      <c r="C37" s="11" t="s">
        <v>13</v>
      </c>
      <c r="D37" s="10" t="s">
        <v>162</v>
      </c>
      <c r="E37" s="11" t="s">
        <v>77</v>
      </c>
      <c r="F37" s="10" t="s">
        <v>75</v>
      </c>
      <c r="G37" s="10" t="s">
        <v>67</v>
      </c>
      <c r="H37" s="10" t="s">
        <v>76</v>
      </c>
      <c r="I37" s="35">
        <v>45000</v>
      </c>
      <c r="J37" s="43">
        <f t="shared" si="0"/>
        <v>1291.5</v>
      </c>
      <c r="K37" s="35">
        <v>1148.33</v>
      </c>
      <c r="L37" s="35">
        <f t="shared" si="4"/>
        <v>1368</v>
      </c>
      <c r="M37" s="35">
        <v>25</v>
      </c>
      <c r="N37" s="36">
        <f t="shared" si="1"/>
        <v>3832.83</v>
      </c>
      <c r="O37" s="37">
        <f t="shared" si="2"/>
        <v>41167.17</v>
      </c>
      <c r="P37" s="8"/>
      <c r="Q37" s="8"/>
    </row>
    <row r="38" spans="1:192" ht="19.5" customHeight="1" x14ac:dyDescent="0.25">
      <c r="B38" s="20">
        <v>29</v>
      </c>
      <c r="C38" s="11" t="s">
        <v>122</v>
      </c>
      <c r="D38" s="10" t="s">
        <v>162</v>
      </c>
      <c r="E38" s="11" t="s">
        <v>77</v>
      </c>
      <c r="F38" s="10" t="s">
        <v>125</v>
      </c>
      <c r="G38" s="10" t="s">
        <v>67</v>
      </c>
      <c r="H38" s="10" t="s">
        <v>160</v>
      </c>
      <c r="I38" s="35">
        <v>40000</v>
      </c>
      <c r="J38" s="43">
        <f t="shared" si="0"/>
        <v>1148</v>
      </c>
      <c r="K38" s="35">
        <v>442.65</v>
      </c>
      <c r="L38" s="35">
        <f t="shared" si="4"/>
        <v>1216</v>
      </c>
      <c r="M38" s="35">
        <v>25</v>
      </c>
      <c r="N38" s="36">
        <f t="shared" si="1"/>
        <v>2831.65</v>
      </c>
      <c r="O38" s="37">
        <f t="shared" si="2"/>
        <v>37168.35</v>
      </c>
      <c r="P38" s="8"/>
      <c r="Q38" s="8"/>
    </row>
    <row r="39" spans="1:192" ht="19.5" customHeight="1" x14ac:dyDescent="0.25">
      <c r="B39" s="20">
        <v>30</v>
      </c>
      <c r="C39" s="11" t="s">
        <v>123</v>
      </c>
      <c r="D39" s="10" t="s">
        <v>163</v>
      </c>
      <c r="E39" s="11" t="s">
        <v>78</v>
      </c>
      <c r="F39" s="10" t="s">
        <v>125</v>
      </c>
      <c r="G39" s="10" t="s">
        <v>172</v>
      </c>
      <c r="H39" s="10" t="s">
        <v>160</v>
      </c>
      <c r="I39" s="35">
        <v>36000</v>
      </c>
      <c r="J39" s="43">
        <f t="shared" si="0"/>
        <v>1033.2</v>
      </c>
      <c r="K39" s="35">
        <v>0</v>
      </c>
      <c r="L39" s="35">
        <f t="shared" si="4"/>
        <v>1094.4000000000001</v>
      </c>
      <c r="M39" s="35">
        <v>25</v>
      </c>
      <c r="N39" s="36">
        <f t="shared" si="1"/>
        <v>2152.6000000000004</v>
      </c>
      <c r="O39" s="37">
        <f t="shared" si="2"/>
        <v>33847.4</v>
      </c>
      <c r="P39" s="8"/>
      <c r="Q39" s="8"/>
    </row>
    <row r="40" spans="1:192" ht="19.5" customHeight="1" x14ac:dyDescent="0.25">
      <c r="B40" s="20">
        <v>31</v>
      </c>
      <c r="C40" s="11" t="s">
        <v>52</v>
      </c>
      <c r="D40" s="10" t="s">
        <v>163</v>
      </c>
      <c r="E40" s="11" t="s">
        <v>53</v>
      </c>
      <c r="F40" s="10" t="s">
        <v>73</v>
      </c>
      <c r="G40" s="10" t="s">
        <v>69</v>
      </c>
      <c r="H40" s="10" t="s">
        <v>76</v>
      </c>
      <c r="I40" s="35">
        <v>36000</v>
      </c>
      <c r="J40" s="43">
        <f t="shared" si="0"/>
        <v>1033.2</v>
      </c>
      <c r="K40" s="35">
        <v>0</v>
      </c>
      <c r="L40" s="35">
        <f t="shared" si="4"/>
        <v>1094.4000000000001</v>
      </c>
      <c r="M40" s="35">
        <v>25</v>
      </c>
      <c r="N40" s="36">
        <f t="shared" si="1"/>
        <v>2152.6000000000004</v>
      </c>
      <c r="O40" s="37">
        <f t="shared" si="2"/>
        <v>33847.4</v>
      </c>
      <c r="P40" s="8"/>
      <c r="Q40" s="8"/>
    </row>
    <row r="41" spans="1:192" ht="19.5" customHeight="1" x14ac:dyDescent="0.25">
      <c r="B41" s="20">
        <v>32</v>
      </c>
      <c r="C41" s="11" t="s">
        <v>120</v>
      </c>
      <c r="D41" s="10" t="s">
        <v>162</v>
      </c>
      <c r="E41" s="11" t="s">
        <v>110</v>
      </c>
      <c r="F41" s="10" t="s">
        <v>73</v>
      </c>
      <c r="G41" s="10" t="s">
        <v>69</v>
      </c>
      <c r="H41" s="10" t="s">
        <v>76</v>
      </c>
      <c r="I41" s="35">
        <v>36000</v>
      </c>
      <c r="J41" s="43">
        <f t="shared" si="0"/>
        <v>1033.2</v>
      </c>
      <c r="K41" s="35">
        <v>0</v>
      </c>
      <c r="L41" s="35">
        <f t="shared" si="4"/>
        <v>1094.4000000000001</v>
      </c>
      <c r="M41" s="35">
        <v>25</v>
      </c>
      <c r="N41" s="36">
        <f t="shared" si="1"/>
        <v>2152.6000000000004</v>
      </c>
      <c r="O41" s="37">
        <f t="shared" si="2"/>
        <v>33847.4</v>
      </c>
      <c r="P41" s="8"/>
      <c r="Q41" s="8"/>
    </row>
    <row r="42" spans="1:192" ht="19.5" customHeight="1" x14ac:dyDescent="0.25">
      <c r="B42" s="20">
        <v>33</v>
      </c>
      <c r="C42" s="11" t="s">
        <v>164</v>
      </c>
      <c r="D42" s="10" t="s">
        <v>162</v>
      </c>
      <c r="E42" s="11" t="s">
        <v>110</v>
      </c>
      <c r="F42" s="10" t="s">
        <v>73</v>
      </c>
      <c r="G42" s="10" t="s">
        <v>69</v>
      </c>
      <c r="H42" s="10" t="s">
        <v>76</v>
      </c>
      <c r="I42" s="35">
        <v>35000</v>
      </c>
      <c r="J42" s="43">
        <f t="shared" si="0"/>
        <v>1004.5</v>
      </c>
      <c r="K42" s="35">
        <v>0</v>
      </c>
      <c r="L42" s="35">
        <f t="shared" si="4"/>
        <v>1064</v>
      </c>
      <c r="M42" s="35">
        <v>25</v>
      </c>
      <c r="N42" s="36">
        <f t="shared" si="1"/>
        <v>2093.5</v>
      </c>
      <c r="O42" s="37">
        <f t="shared" si="2"/>
        <v>32906.5</v>
      </c>
      <c r="P42" s="8"/>
      <c r="Q42" s="8"/>
    </row>
    <row r="43" spans="1:192" ht="19.5" customHeight="1" x14ac:dyDescent="0.25">
      <c r="B43" s="20">
        <v>34</v>
      </c>
      <c r="C43" s="11" t="s">
        <v>61</v>
      </c>
      <c r="D43" s="10" t="s">
        <v>163</v>
      </c>
      <c r="E43" s="11" t="s">
        <v>136</v>
      </c>
      <c r="F43" s="10" t="s">
        <v>74</v>
      </c>
      <c r="G43" s="10" t="s">
        <v>69</v>
      </c>
      <c r="H43" s="10" t="s">
        <v>76</v>
      </c>
      <c r="I43" s="35">
        <v>30000</v>
      </c>
      <c r="J43" s="43">
        <f t="shared" si="0"/>
        <v>861</v>
      </c>
      <c r="K43" s="35">
        <v>0</v>
      </c>
      <c r="L43" s="35">
        <f t="shared" si="4"/>
        <v>912</v>
      </c>
      <c r="M43" s="35">
        <v>25</v>
      </c>
      <c r="N43" s="36">
        <f t="shared" si="1"/>
        <v>1798</v>
      </c>
      <c r="O43" s="37">
        <f t="shared" si="2"/>
        <v>28202</v>
      </c>
      <c r="P43" s="8"/>
      <c r="Q43" s="8"/>
    </row>
    <row r="44" spans="1:192" ht="19.5" customHeight="1" x14ac:dyDescent="0.25">
      <c r="B44" s="20">
        <v>35</v>
      </c>
      <c r="C44" s="11" t="s">
        <v>190</v>
      </c>
      <c r="D44" s="10" t="s">
        <v>163</v>
      </c>
      <c r="E44" s="11" t="s">
        <v>136</v>
      </c>
      <c r="F44" s="10" t="s">
        <v>74</v>
      </c>
      <c r="G44" s="10" t="s">
        <v>69</v>
      </c>
      <c r="H44" s="10" t="s">
        <v>76</v>
      </c>
      <c r="I44" s="35">
        <v>27000</v>
      </c>
      <c r="J44" s="43">
        <f t="shared" si="0"/>
        <v>774.9</v>
      </c>
      <c r="K44" s="35">
        <v>0</v>
      </c>
      <c r="L44" s="35">
        <f t="shared" si="4"/>
        <v>820.8</v>
      </c>
      <c r="M44" s="35">
        <v>25</v>
      </c>
      <c r="N44" s="36">
        <f t="shared" ref="N44:N75" si="5">SUM(J44:M44)</f>
        <v>1620.6999999999998</v>
      </c>
      <c r="O44" s="37">
        <f t="shared" ref="O44:O75" si="6">+I44-N44</f>
        <v>25379.3</v>
      </c>
      <c r="P44" s="8"/>
      <c r="Q44" s="8"/>
    </row>
    <row r="45" spans="1:192" ht="19.5" customHeight="1" x14ac:dyDescent="0.25">
      <c r="B45" s="20">
        <v>36</v>
      </c>
      <c r="C45" s="11" t="s">
        <v>16</v>
      </c>
      <c r="D45" s="10" t="s">
        <v>163</v>
      </c>
      <c r="E45" s="11" t="s">
        <v>17</v>
      </c>
      <c r="F45" s="10" t="s">
        <v>74</v>
      </c>
      <c r="G45" s="10" t="s">
        <v>69</v>
      </c>
      <c r="H45" s="10" t="s">
        <v>76</v>
      </c>
      <c r="I45" s="35">
        <v>26250</v>
      </c>
      <c r="J45" s="43">
        <f t="shared" si="0"/>
        <v>753.375</v>
      </c>
      <c r="K45" s="35">
        <v>0</v>
      </c>
      <c r="L45" s="35">
        <f t="shared" si="4"/>
        <v>798</v>
      </c>
      <c r="M45" s="35">
        <v>25</v>
      </c>
      <c r="N45" s="36">
        <f t="shared" si="5"/>
        <v>1576.375</v>
      </c>
      <c r="O45" s="37">
        <f t="shared" si="6"/>
        <v>24673.625</v>
      </c>
      <c r="P45" s="8"/>
      <c r="Q45" s="8"/>
    </row>
    <row r="46" spans="1:192" ht="19.5" customHeight="1" x14ac:dyDescent="0.25">
      <c r="B46" s="20">
        <v>37</v>
      </c>
      <c r="C46" s="11" t="s">
        <v>48</v>
      </c>
      <c r="D46" s="10" t="s">
        <v>162</v>
      </c>
      <c r="E46" s="11" t="s">
        <v>49</v>
      </c>
      <c r="F46" s="10" t="s">
        <v>73</v>
      </c>
      <c r="G46" s="10" t="s">
        <v>69</v>
      </c>
      <c r="H46" s="10" t="s">
        <v>76</v>
      </c>
      <c r="I46" s="35">
        <v>25000</v>
      </c>
      <c r="J46" s="43">
        <f t="shared" si="0"/>
        <v>717.5</v>
      </c>
      <c r="K46" s="35">
        <v>0</v>
      </c>
      <c r="L46" s="35">
        <f t="shared" si="4"/>
        <v>760</v>
      </c>
      <c r="M46" s="35">
        <v>25</v>
      </c>
      <c r="N46" s="36">
        <f t="shared" si="5"/>
        <v>1502.5</v>
      </c>
      <c r="O46" s="37">
        <f t="shared" si="6"/>
        <v>23497.5</v>
      </c>
      <c r="P46" s="8"/>
      <c r="Q46" s="8"/>
    </row>
    <row r="47" spans="1:192" ht="19.5" customHeight="1" x14ac:dyDescent="0.25">
      <c r="B47" s="20">
        <v>38</v>
      </c>
      <c r="C47" s="11" t="s">
        <v>192</v>
      </c>
      <c r="D47" s="10" t="s">
        <v>162</v>
      </c>
      <c r="E47" s="11" t="s">
        <v>39</v>
      </c>
      <c r="F47" s="10" t="s">
        <v>73</v>
      </c>
      <c r="G47" s="10" t="s">
        <v>69</v>
      </c>
      <c r="H47" s="10" t="s">
        <v>76</v>
      </c>
      <c r="I47" s="35">
        <v>27000</v>
      </c>
      <c r="J47" s="43">
        <f t="shared" si="0"/>
        <v>774.9</v>
      </c>
      <c r="K47" s="35">
        <v>0</v>
      </c>
      <c r="L47" s="35">
        <f t="shared" si="4"/>
        <v>820.8</v>
      </c>
      <c r="M47" s="35">
        <v>25</v>
      </c>
      <c r="N47" s="36">
        <f t="shared" si="5"/>
        <v>1620.6999999999998</v>
      </c>
      <c r="O47" s="37">
        <f t="shared" si="6"/>
        <v>25379.3</v>
      </c>
      <c r="P47" s="8"/>
      <c r="Q47" s="8"/>
    </row>
    <row r="48" spans="1:192" ht="19.5" customHeight="1" x14ac:dyDescent="0.25">
      <c r="B48" s="20">
        <v>39</v>
      </c>
      <c r="C48" s="11" t="s">
        <v>99</v>
      </c>
      <c r="D48" s="10" t="s">
        <v>162</v>
      </c>
      <c r="E48" s="11" t="s">
        <v>39</v>
      </c>
      <c r="F48" s="10" t="s">
        <v>73</v>
      </c>
      <c r="G48" s="10" t="s">
        <v>69</v>
      </c>
      <c r="H48" s="10" t="s">
        <v>76</v>
      </c>
      <c r="I48" s="35">
        <v>25000</v>
      </c>
      <c r="J48" s="43">
        <f t="shared" si="0"/>
        <v>717.5</v>
      </c>
      <c r="K48" s="35">
        <v>0</v>
      </c>
      <c r="L48" s="35">
        <f t="shared" si="4"/>
        <v>760</v>
      </c>
      <c r="M48" s="35">
        <v>1740.46</v>
      </c>
      <c r="N48" s="36">
        <f t="shared" si="5"/>
        <v>3217.96</v>
      </c>
      <c r="O48" s="37">
        <f t="shared" si="6"/>
        <v>21782.04</v>
      </c>
      <c r="P48" s="8"/>
      <c r="Q48" s="8"/>
    </row>
    <row r="49" spans="2:17" ht="19.5" customHeight="1" x14ac:dyDescent="0.25">
      <c r="B49" s="20">
        <v>40</v>
      </c>
      <c r="C49" s="11" t="s">
        <v>103</v>
      </c>
      <c r="D49" s="10" t="s">
        <v>163</v>
      </c>
      <c r="E49" s="11" t="s">
        <v>17</v>
      </c>
      <c r="F49" s="10" t="s">
        <v>74</v>
      </c>
      <c r="G49" s="10" t="s">
        <v>69</v>
      </c>
      <c r="H49" s="10" t="s">
        <v>76</v>
      </c>
      <c r="I49" s="35">
        <v>25000</v>
      </c>
      <c r="J49" s="43">
        <f t="shared" si="0"/>
        <v>717.5</v>
      </c>
      <c r="K49" s="35">
        <v>0</v>
      </c>
      <c r="L49" s="35">
        <f t="shared" si="4"/>
        <v>760</v>
      </c>
      <c r="M49" s="35">
        <v>25</v>
      </c>
      <c r="N49" s="36">
        <f t="shared" si="5"/>
        <v>1502.5</v>
      </c>
      <c r="O49" s="37">
        <f t="shared" si="6"/>
        <v>23497.5</v>
      </c>
      <c r="P49" s="8"/>
      <c r="Q49" s="8"/>
    </row>
    <row r="50" spans="2:17" ht="19.5" customHeight="1" x14ac:dyDescent="0.25">
      <c r="B50" s="20">
        <v>41</v>
      </c>
      <c r="C50" s="11" t="s">
        <v>104</v>
      </c>
      <c r="D50" s="10" t="s">
        <v>163</v>
      </c>
      <c r="E50" s="11" t="s">
        <v>17</v>
      </c>
      <c r="F50" s="10" t="s">
        <v>74</v>
      </c>
      <c r="G50" s="10" t="s">
        <v>69</v>
      </c>
      <c r="H50" s="10" t="s">
        <v>76</v>
      </c>
      <c r="I50" s="35">
        <v>25000</v>
      </c>
      <c r="J50" s="43">
        <f t="shared" si="0"/>
        <v>717.5</v>
      </c>
      <c r="K50" s="35">
        <v>0</v>
      </c>
      <c r="L50" s="35">
        <f t="shared" si="4"/>
        <v>760</v>
      </c>
      <c r="M50" s="35">
        <v>25</v>
      </c>
      <c r="N50" s="36">
        <f t="shared" si="5"/>
        <v>1502.5</v>
      </c>
      <c r="O50" s="37">
        <f t="shared" si="6"/>
        <v>23497.5</v>
      </c>
      <c r="P50" s="8"/>
      <c r="Q50" s="8"/>
    </row>
    <row r="51" spans="2:17" ht="19.5" customHeight="1" x14ac:dyDescent="0.25">
      <c r="B51" s="20">
        <v>42</v>
      </c>
      <c r="C51" s="11" t="s">
        <v>105</v>
      </c>
      <c r="D51" s="10" t="s">
        <v>163</v>
      </c>
      <c r="E51" s="11" t="s">
        <v>17</v>
      </c>
      <c r="F51" s="10" t="s">
        <v>74</v>
      </c>
      <c r="G51" s="10" t="s">
        <v>69</v>
      </c>
      <c r="H51" s="10" t="s">
        <v>76</v>
      </c>
      <c r="I51" s="35">
        <v>25000</v>
      </c>
      <c r="J51" s="43">
        <f t="shared" si="0"/>
        <v>717.5</v>
      </c>
      <c r="K51" s="35">
        <v>0</v>
      </c>
      <c r="L51" s="35">
        <f t="shared" si="4"/>
        <v>760</v>
      </c>
      <c r="M51" s="35">
        <v>25</v>
      </c>
      <c r="N51" s="36">
        <f t="shared" si="5"/>
        <v>1502.5</v>
      </c>
      <c r="O51" s="37">
        <f t="shared" si="6"/>
        <v>23497.5</v>
      </c>
      <c r="P51" s="8"/>
      <c r="Q51" s="8"/>
    </row>
    <row r="52" spans="2:17" ht="19.5" customHeight="1" x14ac:dyDescent="0.25">
      <c r="B52" s="20">
        <v>43</v>
      </c>
      <c r="C52" s="11" t="s">
        <v>152</v>
      </c>
      <c r="D52" s="10" t="s">
        <v>163</v>
      </c>
      <c r="E52" s="11" t="s">
        <v>109</v>
      </c>
      <c r="F52" s="10" t="s">
        <v>74</v>
      </c>
      <c r="G52" s="10" t="s">
        <v>69</v>
      </c>
      <c r="H52" s="10" t="s">
        <v>76</v>
      </c>
      <c r="I52" s="35">
        <v>25000</v>
      </c>
      <c r="J52" s="43">
        <f t="shared" si="0"/>
        <v>717.5</v>
      </c>
      <c r="K52" s="35">
        <v>0</v>
      </c>
      <c r="L52" s="35">
        <f t="shared" si="4"/>
        <v>760</v>
      </c>
      <c r="M52" s="35">
        <v>25</v>
      </c>
      <c r="N52" s="36">
        <f t="shared" si="5"/>
        <v>1502.5</v>
      </c>
      <c r="O52" s="37">
        <f t="shared" si="6"/>
        <v>23497.5</v>
      </c>
      <c r="P52" s="8"/>
      <c r="Q52" s="8"/>
    </row>
    <row r="53" spans="2:17" ht="19.5" customHeight="1" x14ac:dyDescent="0.25">
      <c r="B53" s="20">
        <v>44</v>
      </c>
      <c r="C53" s="11" t="s">
        <v>189</v>
      </c>
      <c r="D53" s="10" t="s">
        <v>163</v>
      </c>
      <c r="E53" s="11" t="s">
        <v>17</v>
      </c>
      <c r="F53" s="10" t="s">
        <v>74</v>
      </c>
      <c r="G53" s="10" t="s">
        <v>69</v>
      </c>
      <c r="H53" s="10" t="s">
        <v>76</v>
      </c>
      <c r="I53" s="35">
        <v>25000</v>
      </c>
      <c r="J53" s="43">
        <f t="shared" si="0"/>
        <v>717.5</v>
      </c>
      <c r="K53" s="35">
        <v>0</v>
      </c>
      <c r="L53" s="35">
        <f t="shared" si="4"/>
        <v>760</v>
      </c>
      <c r="M53" s="35">
        <v>25</v>
      </c>
      <c r="N53" s="36">
        <f t="shared" si="5"/>
        <v>1502.5</v>
      </c>
      <c r="O53" s="37">
        <f t="shared" si="6"/>
        <v>23497.5</v>
      </c>
      <c r="P53" s="8"/>
      <c r="Q53" s="8"/>
    </row>
    <row r="54" spans="2:17" ht="19.5" customHeight="1" x14ac:dyDescent="0.25">
      <c r="B54" s="20">
        <v>45</v>
      </c>
      <c r="C54" s="11" t="s">
        <v>32</v>
      </c>
      <c r="D54" s="10" t="s">
        <v>163</v>
      </c>
      <c r="E54" s="11" t="s">
        <v>17</v>
      </c>
      <c r="F54" s="10" t="s">
        <v>74</v>
      </c>
      <c r="G54" s="10" t="s">
        <v>69</v>
      </c>
      <c r="H54" s="10" t="s">
        <v>76</v>
      </c>
      <c r="I54" s="35">
        <v>23100</v>
      </c>
      <c r="J54" s="43">
        <f t="shared" si="0"/>
        <v>662.97</v>
      </c>
      <c r="K54" s="35">
        <v>0</v>
      </c>
      <c r="L54" s="35">
        <f t="shared" si="4"/>
        <v>702.24</v>
      </c>
      <c r="M54" s="35">
        <v>25</v>
      </c>
      <c r="N54" s="36">
        <f t="shared" si="5"/>
        <v>1390.21</v>
      </c>
      <c r="O54" s="37">
        <f t="shared" si="6"/>
        <v>21709.79</v>
      </c>
      <c r="P54" s="8"/>
      <c r="Q54" s="8"/>
    </row>
    <row r="55" spans="2:17" ht="19.5" customHeight="1" x14ac:dyDescent="0.25">
      <c r="B55" s="20">
        <v>46</v>
      </c>
      <c r="C55" s="11" t="s">
        <v>24</v>
      </c>
      <c r="D55" s="10" t="s">
        <v>163</v>
      </c>
      <c r="E55" s="11" t="s">
        <v>17</v>
      </c>
      <c r="F55" s="10" t="s">
        <v>74</v>
      </c>
      <c r="G55" s="10" t="s">
        <v>69</v>
      </c>
      <c r="H55" s="10" t="s">
        <v>76</v>
      </c>
      <c r="I55" s="35">
        <v>22000</v>
      </c>
      <c r="J55" s="43">
        <f t="shared" si="0"/>
        <v>631.4</v>
      </c>
      <c r="K55" s="35">
        <v>0</v>
      </c>
      <c r="L55" s="35">
        <f t="shared" si="4"/>
        <v>668.8</v>
      </c>
      <c r="M55" s="35">
        <v>25</v>
      </c>
      <c r="N55" s="36">
        <f t="shared" si="5"/>
        <v>1325.1999999999998</v>
      </c>
      <c r="O55" s="37">
        <f t="shared" si="6"/>
        <v>20674.8</v>
      </c>
      <c r="P55" s="8"/>
      <c r="Q55" s="8"/>
    </row>
    <row r="56" spans="2:17" ht="19.5" customHeight="1" x14ac:dyDescent="0.25">
      <c r="B56" s="20">
        <v>47</v>
      </c>
      <c r="C56" s="11" t="s">
        <v>25</v>
      </c>
      <c r="D56" s="10" t="s">
        <v>163</v>
      </c>
      <c r="E56" s="11" t="s">
        <v>17</v>
      </c>
      <c r="F56" s="10" t="s">
        <v>74</v>
      </c>
      <c r="G56" s="10" t="s">
        <v>69</v>
      </c>
      <c r="H56" s="10" t="s">
        <v>76</v>
      </c>
      <c r="I56" s="35">
        <v>22000</v>
      </c>
      <c r="J56" s="43">
        <f t="shared" si="0"/>
        <v>631.4</v>
      </c>
      <c r="K56" s="35">
        <v>0</v>
      </c>
      <c r="L56" s="35">
        <f t="shared" si="4"/>
        <v>668.8</v>
      </c>
      <c r="M56" s="35">
        <v>25</v>
      </c>
      <c r="N56" s="36">
        <f t="shared" si="5"/>
        <v>1325.1999999999998</v>
      </c>
      <c r="O56" s="37">
        <f t="shared" si="6"/>
        <v>20674.8</v>
      </c>
      <c r="P56" s="8"/>
      <c r="Q56" s="8"/>
    </row>
    <row r="57" spans="2:17" ht="19.5" customHeight="1" x14ac:dyDescent="0.25">
      <c r="B57" s="20">
        <v>48</v>
      </c>
      <c r="C57" s="11" t="s">
        <v>38</v>
      </c>
      <c r="D57" s="10" t="s">
        <v>163</v>
      </c>
      <c r="E57" s="11" t="s">
        <v>17</v>
      </c>
      <c r="F57" s="10" t="s">
        <v>74</v>
      </c>
      <c r="G57" s="10" t="s">
        <v>69</v>
      </c>
      <c r="H57" s="10" t="s">
        <v>76</v>
      </c>
      <c r="I57" s="35">
        <v>22000</v>
      </c>
      <c r="J57" s="43">
        <f t="shared" si="0"/>
        <v>631.4</v>
      </c>
      <c r="K57" s="35">
        <v>0</v>
      </c>
      <c r="L57" s="35">
        <f t="shared" si="4"/>
        <v>668.8</v>
      </c>
      <c r="M57" s="35">
        <v>25</v>
      </c>
      <c r="N57" s="36">
        <f t="shared" si="5"/>
        <v>1325.1999999999998</v>
      </c>
      <c r="O57" s="37">
        <f t="shared" si="6"/>
        <v>20674.8</v>
      </c>
      <c r="P57" s="8"/>
      <c r="Q57" s="8"/>
    </row>
    <row r="58" spans="2:17" ht="19.5" customHeight="1" x14ac:dyDescent="0.25">
      <c r="B58" s="20">
        <v>49</v>
      </c>
      <c r="C58" s="11" t="s">
        <v>44</v>
      </c>
      <c r="D58" s="10" t="s">
        <v>163</v>
      </c>
      <c r="E58" s="11" t="s">
        <v>17</v>
      </c>
      <c r="F58" s="10" t="s">
        <v>74</v>
      </c>
      <c r="G58" s="10" t="s">
        <v>69</v>
      </c>
      <c r="H58" s="10" t="s">
        <v>76</v>
      </c>
      <c r="I58" s="35">
        <v>22000</v>
      </c>
      <c r="J58" s="43">
        <f t="shared" si="0"/>
        <v>631.4</v>
      </c>
      <c r="K58" s="35">
        <v>0</v>
      </c>
      <c r="L58" s="35">
        <f t="shared" si="4"/>
        <v>668.8</v>
      </c>
      <c r="M58" s="35">
        <v>25</v>
      </c>
      <c r="N58" s="36">
        <f t="shared" si="5"/>
        <v>1325.1999999999998</v>
      </c>
      <c r="O58" s="37">
        <f t="shared" si="6"/>
        <v>20674.8</v>
      </c>
      <c r="P58" s="8"/>
      <c r="Q58" s="8"/>
    </row>
    <row r="59" spans="2:17" ht="19.5" customHeight="1" x14ac:dyDescent="0.25">
      <c r="B59" s="20">
        <v>50</v>
      </c>
      <c r="C59" s="11" t="s">
        <v>88</v>
      </c>
      <c r="D59" s="10" t="s">
        <v>163</v>
      </c>
      <c r="E59" s="11" t="s">
        <v>17</v>
      </c>
      <c r="F59" s="10" t="s">
        <v>74</v>
      </c>
      <c r="G59" s="10" t="s">
        <v>69</v>
      </c>
      <c r="H59" s="10" t="s">
        <v>76</v>
      </c>
      <c r="I59" s="35">
        <v>22000</v>
      </c>
      <c r="J59" s="43">
        <f t="shared" si="0"/>
        <v>631.4</v>
      </c>
      <c r="K59" s="35">
        <v>0</v>
      </c>
      <c r="L59" s="35">
        <f t="shared" si="4"/>
        <v>668.8</v>
      </c>
      <c r="M59" s="35">
        <v>25</v>
      </c>
      <c r="N59" s="36">
        <f t="shared" si="5"/>
        <v>1325.1999999999998</v>
      </c>
      <c r="O59" s="37">
        <f t="shared" si="6"/>
        <v>20674.8</v>
      </c>
      <c r="P59" s="8"/>
      <c r="Q59" s="8"/>
    </row>
    <row r="60" spans="2:17" ht="19.5" customHeight="1" x14ac:dyDescent="0.25">
      <c r="B60" s="20">
        <v>51</v>
      </c>
      <c r="C60" s="11" t="s">
        <v>139</v>
      </c>
      <c r="D60" s="10" t="s">
        <v>163</v>
      </c>
      <c r="E60" s="11" t="s">
        <v>17</v>
      </c>
      <c r="F60" s="10" t="s">
        <v>74</v>
      </c>
      <c r="G60" s="10" t="s">
        <v>69</v>
      </c>
      <c r="H60" s="10" t="s">
        <v>76</v>
      </c>
      <c r="I60" s="35">
        <v>22000</v>
      </c>
      <c r="J60" s="43">
        <f t="shared" si="0"/>
        <v>631.4</v>
      </c>
      <c r="K60" s="35">
        <v>0</v>
      </c>
      <c r="L60" s="35">
        <f t="shared" si="4"/>
        <v>668.8</v>
      </c>
      <c r="M60" s="35">
        <v>25</v>
      </c>
      <c r="N60" s="36">
        <f t="shared" si="5"/>
        <v>1325.1999999999998</v>
      </c>
      <c r="O60" s="37">
        <f t="shared" si="6"/>
        <v>20674.8</v>
      </c>
      <c r="P60" s="8"/>
      <c r="Q60" s="8"/>
    </row>
    <row r="61" spans="2:17" ht="19.5" customHeight="1" x14ac:dyDescent="0.25">
      <c r="B61" s="20">
        <v>52</v>
      </c>
      <c r="C61" s="11" t="s">
        <v>140</v>
      </c>
      <c r="D61" s="10" t="s">
        <v>163</v>
      </c>
      <c r="E61" s="11" t="s">
        <v>17</v>
      </c>
      <c r="F61" s="10" t="s">
        <v>74</v>
      </c>
      <c r="G61" s="10" t="s">
        <v>69</v>
      </c>
      <c r="H61" s="10" t="s">
        <v>76</v>
      </c>
      <c r="I61" s="35">
        <v>22000</v>
      </c>
      <c r="J61" s="43">
        <f t="shared" si="0"/>
        <v>631.4</v>
      </c>
      <c r="K61" s="35">
        <v>0</v>
      </c>
      <c r="L61" s="35">
        <f t="shared" si="4"/>
        <v>668.8</v>
      </c>
      <c r="M61" s="35">
        <v>25</v>
      </c>
      <c r="N61" s="36">
        <f t="shared" si="5"/>
        <v>1325.1999999999998</v>
      </c>
      <c r="O61" s="37">
        <f t="shared" si="6"/>
        <v>20674.8</v>
      </c>
      <c r="P61" s="8"/>
      <c r="Q61" s="8"/>
    </row>
    <row r="62" spans="2:17" ht="19.5" customHeight="1" x14ac:dyDescent="0.25">
      <c r="B62" s="20">
        <v>53</v>
      </c>
      <c r="C62" s="11" t="s">
        <v>141</v>
      </c>
      <c r="D62" s="10" t="s">
        <v>163</v>
      </c>
      <c r="E62" s="11" t="s">
        <v>17</v>
      </c>
      <c r="F62" s="10" t="s">
        <v>74</v>
      </c>
      <c r="G62" s="10" t="s">
        <v>69</v>
      </c>
      <c r="H62" s="10" t="s">
        <v>76</v>
      </c>
      <c r="I62" s="35">
        <v>22000</v>
      </c>
      <c r="J62" s="43">
        <f t="shared" si="0"/>
        <v>631.4</v>
      </c>
      <c r="K62" s="35">
        <v>0</v>
      </c>
      <c r="L62" s="35">
        <f t="shared" si="4"/>
        <v>668.8</v>
      </c>
      <c r="M62" s="35">
        <v>25</v>
      </c>
      <c r="N62" s="36">
        <f t="shared" si="5"/>
        <v>1325.1999999999998</v>
      </c>
      <c r="O62" s="37">
        <f t="shared" si="6"/>
        <v>20674.8</v>
      </c>
      <c r="P62" s="8"/>
      <c r="Q62" s="8"/>
    </row>
    <row r="63" spans="2:17" ht="19.5" customHeight="1" x14ac:dyDescent="0.25">
      <c r="B63" s="20">
        <v>54</v>
      </c>
      <c r="C63" s="11" t="s">
        <v>144</v>
      </c>
      <c r="D63" s="10" t="s">
        <v>163</v>
      </c>
      <c r="E63" s="11" t="s">
        <v>17</v>
      </c>
      <c r="F63" s="10" t="s">
        <v>74</v>
      </c>
      <c r="G63" s="10" t="s">
        <v>69</v>
      </c>
      <c r="H63" s="10" t="s">
        <v>76</v>
      </c>
      <c r="I63" s="35">
        <v>22000</v>
      </c>
      <c r="J63" s="43">
        <f t="shared" si="0"/>
        <v>631.4</v>
      </c>
      <c r="K63" s="35">
        <v>0</v>
      </c>
      <c r="L63" s="35">
        <f t="shared" si="4"/>
        <v>668.8</v>
      </c>
      <c r="M63" s="35">
        <v>25</v>
      </c>
      <c r="N63" s="36">
        <f t="shared" si="5"/>
        <v>1325.1999999999998</v>
      </c>
      <c r="O63" s="37">
        <f t="shared" si="6"/>
        <v>20674.8</v>
      </c>
      <c r="P63" s="8"/>
      <c r="Q63" s="8"/>
    </row>
    <row r="64" spans="2:17" ht="19.5" customHeight="1" x14ac:dyDescent="0.25">
      <c r="B64" s="20">
        <v>55</v>
      </c>
      <c r="C64" s="11" t="s">
        <v>142</v>
      </c>
      <c r="D64" s="10" t="s">
        <v>163</v>
      </c>
      <c r="E64" s="11" t="s">
        <v>17</v>
      </c>
      <c r="F64" s="10" t="s">
        <v>74</v>
      </c>
      <c r="G64" s="10" t="s">
        <v>69</v>
      </c>
      <c r="H64" s="10" t="s">
        <v>76</v>
      </c>
      <c r="I64" s="35">
        <v>22000</v>
      </c>
      <c r="J64" s="43">
        <f t="shared" si="0"/>
        <v>631.4</v>
      </c>
      <c r="K64" s="35">
        <v>0</v>
      </c>
      <c r="L64" s="35">
        <f t="shared" si="4"/>
        <v>668.8</v>
      </c>
      <c r="M64" s="35">
        <v>25</v>
      </c>
      <c r="N64" s="36">
        <f t="shared" si="5"/>
        <v>1325.1999999999998</v>
      </c>
      <c r="O64" s="37">
        <f t="shared" si="6"/>
        <v>20674.8</v>
      </c>
      <c r="P64" s="8"/>
      <c r="Q64" s="8"/>
    </row>
    <row r="65" spans="2:17" ht="19.5" customHeight="1" x14ac:dyDescent="0.25">
      <c r="B65" s="20">
        <v>56</v>
      </c>
      <c r="C65" s="11" t="s">
        <v>143</v>
      </c>
      <c r="D65" s="10" t="s">
        <v>163</v>
      </c>
      <c r="E65" s="11" t="s">
        <v>17</v>
      </c>
      <c r="F65" s="10" t="s">
        <v>74</v>
      </c>
      <c r="G65" s="10" t="s">
        <v>69</v>
      </c>
      <c r="H65" s="10" t="s">
        <v>76</v>
      </c>
      <c r="I65" s="35">
        <v>22000</v>
      </c>
      <c r="J65" s="43">
        <f t="shared" si="0"/>
        <v>631.4</v>
      </c>
      <c r="K65" s="35">
        <v>0</v>
      </c>
      <c r="L65" s="35">
        <f t="shared" si="4"/>
        <v>668.8</v>
      </c>
      <c r="M65" s="35">
        <v>25</v>
      </c>
      <c r="N65" s="36">
        <f t="shared" si="5"/>
        <v>1325.1999999999998</v>
      </c>
      <c r="O65" s="37">
        <f t="shared" si="6"/>
        <v>20674.8</v>
      </c>
      <c r="P65" s="8"/>
      <c r="Q65" s="8"/>
    </row>
    <row r="66" spans="2:17" ht="19.5" customHeight="1" x14ac:dyDescent="0.25">
      <c r="B66" s="20">
        <v>57</v>
      </c>
      <c r="C66" s="11" t="s">
        <v>149</v>
      </c>
      <c r="D66" s="10" t="s">
        <v>163</v>
      </c>
      <c r="E66" s="11" t="s">
        <v>17</v>
      </c>
      <c r="F66" s="10" t="s">
        <v>74</v>
      </c>
      <c r="G66" s="10" t="s">
        <v>69</v>
      </c>
      <c r="H66" s="10" t="s">
        <v>76</v>
      </c>
      <c r="I66" s="35">
        <v>22000</v>
      </c>
      <c r="J66" s="43">
        <f t="shared" si="0"/>
        <v>631.4</v>
      </c>
      <c r="K66" s="35">
        <v>0</v>
      </c>
      <c r="L66" s="35">
        <f t="shared" ref="L66:L97" si="7">+I66*3.04%</f>
        <v>668.8</v>
      </c>
      <c r="M66" s="35">
        <v>25</v>
      </c>
      <c r="N66" s="36">
        <f t="shared" si="5"/>
        <v>1325.1999999999998</v>
      </c>
      <c r="O66" s="37">
        <f t="shared" si="6"/>
        <v>20674.8</v>
      </c>
      <c r="P66" s="8"/>
      <c r="Q66" s="8"/>
    </row>
    <row r="67" spans="2:17" ht="19.5" customHeight="1" x14ac:dyDescent="0.25">
      <c r="B67" s="20">
        <v>58</v>
      </c>
      <c r="C67" s="11" t="s">
        <v>150</v>
      </c>
      <c r="D67" s="10" t="s">
        <v>163</v>
      </c>
      <c r="E67" s="11" t="s">
        <v>17</v>
      </c>
      <c r="F67" s="10" t="s">
        <v>74</v>
      </c>
      <c r="G67" s="10" t="s">
        <v>69</v>
      </c>
      <c r="H67" s="10" t="s">
        <v>76</v>
      </c>
      <c r="I67" s="35">
        <v>22000</v>
      </c>
      <c r="J67" s="43">
        <f t="shared" si="0"/>
        <v>631.4</v>
      </c>
      <c r="K67" s="35">
        <v>0</v>
      </c>
      <c r="L67" s="35">
        <f t="shared" si="7"/>
        <v>668.8</v>
      </c>
      <c r="M67" s="35">
        <v>25</v>
      </c>
      <c r="N67" s="36">
        <f t="shared" si="5"/>
        <v>1325.1999999999998</v>
      </c>
      <c r="O67" s="37">
        <f t="shared" si="6"/>
        <v>20674.8</v>
      </c>
      <c r="P67" s="8"/>
      <c r="Q67" s="8"/>
    </row>
    <row r="68" spans="2:17" ht="19.5" customHeight="1" x14ac:dyDescent="0.25">
      <c r="B68" s="20">
        <v>59</v>
      </c>
      <c r="C68" s="11" t="s">
        <v>151</v>
      </c>
      <c r="D68" s="10" t="s">
        <v>163</v>
      </c>
      <c r="E68" s="11" t="s">
        <v>17</v>
      </c>
      <c r="F68" s="10" t="s">
        <v>74</v>
      </c>
      <c r="G68" s="10" t="s">
        <v>69</v>
      </c>
      <c r="H68" s="10" t="s">
        <v>76</v>
      </c>
      <c r="I68" s="35">
        <v>22000</v>
      </c>
      <c r="J68" s="43">
        <f t="shared" si="0"/>
        <v>631.4</v>
      </c>
      <c r="K68" s="35">
        <v>0</v>
      </c>
      <c r="L68" s="35">
        <f t="shared" si="7"/>
        <v>668.8</v>
      </c>
      <c r="M68" s="35">
        <v>25</v>
      </c>
      <c r="N68" s="36">
        <f t="shared" si="5"/>
        <v>1325.1999999999998</v>
      </c>
      <c r="O68" s="37">
        <f t="shared" si="6"/>
        <v>20674.8</v>
      </c>
      <c r="P68" s="8"/>
      <c r="Q68" s="8"/>
    </row>
    <row r="69" spans="2:17" ht="19.5" customHeight="1" x14ac:dyDescent="0.25">
      <c r="B69" s="20">
        <v>60</v>
      </c>
      <c r="C69" s="11" t="s">
        <v>155</v>
      </c>
      <c r="D69" s="10" t="s">
        <v>163</v>
      </c>
      <c r="E69" s="11" t="s">
        <v>17</v>
      </c>
      <c r="F69" s="10" t="s">
        <v>74</v>
      </c>
      <c r="G69" s="10" t="s">
        <v>69</v>
      </c>
      <c r="H69" s="10" t="s">
        <v>76</v>
      </c>
      <c r="I69" s="35">
        <v>22000</v>
      </c>
      <c r="J69" s="43">
        <f t="shared" si="0"/>
        <v>631.4</v>
      </c>
      <c r="K69" s="35">
        <v>0</v>
      </c>
      <c r="L69" s="35">
        <f t="shared" si="7"/>
        <v>668.8</v>
      </c>
      <c r="M69" s="35">
        <v>25</v>
      </c>
      <c r="N69" s="36">
        <f t="shared" si="5"/>
        <v>1325.1999999999998</v>
      </c>
      <c r="O69" s="37">
        <f t="shared" si="6"/>
        <v>20674.8</v>
      </c>
      <c r="P69" s="8"/>
      <c r="Q69" s="8"/>
    </row>
    <row r="70" spans="2:17" ht="19.5" customHeight="1" x14ac:dyDescent="0.25">
      <c r="B70" s="20">
        <v>61</v>
      </c>
      <c r="C70" s="11" t="s">
        <v>182</v>
      </c>
      <c r="D70" s="10" t="s">
        <v>163</v>
      </c>
      <c r="E70" s="11" t="s">
        <v>17</v>
      </c>
      <c r="F70" s="10" t="s">
        <v>74</v>
      </c>
      <c r="G70" s="10" t="s">
        <v>69</v>
      </c>
      <c r="H70" s="10" t="s">
        <v>76</v>
      </c>
      <c r="I70" s="35">
        <v>22000</v>
      </c>
      <c r="J70" s="43">
        <f t="shared" si="0"/>
        <v>631.4</v>
      </c>
      <c r="K70" s="35">
        <v>0</v>
      </c>
      <c r="L70" s="35">
        <f t="shared" si="7"/>
        <v>668.8</v>
      </c>
      <c r="M70" s="35">
        <v>25</v>
      </c>
      <c r="N70" s="36">
        <f t="shared" si="5"/>
        <v>1325.1999999999998</v>
      </c>
      <c r="O70" s="37">
        <f t="shared" si="6"/>
        <v>20674.8</v>
      </c>
      <c r="P70" s="8"/>
      <c r="Q70" s="8"/>
    </row>
    <row r="71" spans="2:17" ht="19.5" customHeight="1" x14ac:dyDescent="0.25">
      <c r="B71" s="20">
        <v>62</v>
      </c>
      <c r="C71" s="11" t="s">
        <v>183</v>
      </c>
      <c r="D71" s="10" t="s">
        <v>163</v>
      </c>
      <c r="E71" s="11" t="s">
        <v>17</v>
      </c>
      <c r="F71" s="10" t="s">
        <v>74</v>
      </c>
      <c r="G71" s="10" t="s">
        <v>69</v>
      </c>
      <c r="H71" s="10" t="s">
        <v>76</v>
      </c>
      <c r="I71" s="35">
        <v>22000</v>
      </c>
      <c r="J71" s="43">
        <f t="shared" si="0"/>
        <v>631.4</v>
      </c>
      <c r="K71" s="35">
        <v>0</v>
      </c>
      <c r="L71" s="35">
        <f t="shared" si="7"/>
        <v>668.8</v>
      </c>
      <c r="M71" s="35">
        <v>25</v>
      </c>
      <c r="N71" s="36">
        <f t="shared" si="5"/>
        <v>1325.1999999999998</v>
      </c>
      <c r="O71" s="37">
        <f t="shared" si="6"/>
        <v>20674.8</v>
      </c>
      <c r="P71" s="8"/>
      <c r="Q71" s="8"/>
    </row>
    <row r="72" spans="2:17" ht="19.5" customHeight="1" x14ac:dyDescent="0.25">
      <c r="B72" s="20">
        <v>63</v>
      </c>
      <c r="C72" s="11" t="s">
        <v>184</v>
      </c>
      <c r="D72" s="10" t="s">
        <v>163</v>
      </c>
      <c r="E72" s="11" t="s">
        <v>17</v>
      </c>
      <c r="F72" s="10" t="s">
        <v>74</v>
      </c>
      <c r="G72" s="10" t="s">
        <v>69</v>
      </c>
      <c r="H72" s="10" t="s">
        <v>76</v>
      </c>
      <c r="I72" s="35">
        <v>22000</v>
      </c>
      <c r="J72" s="43">
        <f t="shared" si="0"/>
        <v>631.4</v>
      </c>
      <c r="K72" s="35">
        <v>0</v>
      </c>
      <c r="L72" s="35">
        <f t="shared" si="7"/>
        <v>668.8</v>
      </c>
      <c r="M72" s="35">
        <v>25</v>
      </c>
      <c r="N72" s="36">
        <f t="shared" si="5"/>
        <v>1325.1999999999998</v>
      </c>
      <c r="O72" s="37">
        <f t="shared" si="6"/>
        <v>20674.8</v>
      </c>
      <c r="P72" s="8"/>
      <c r="Q72" s="8"/>
    </row>
    <row r="73" spans="2:17" ht="19.5" customHeight="1" x14ac:dyDescent="0.25">
      <c r="B73" s="20">
        <v>64</v>
      </c>
      <c r="C73" s="11" t="s">
        <v>185</v>
      </c>
      <c r="D73" s="10" t="s">
        <v>163</v>
      </c>
      <c r="E73" s="11" t="s">
        <v>17</v>
      </c>
      <c r="F73" s="10" t="s">
        <v>74</v>
      </c>
      <c r="G73" s="10" t="s">
        <v>69</v>
      </c>
      <c r="H73" s="10" t="s">
        <v>76</v>
      </c>
      <c r="I73" s="35">
        <v>22000</v>
      </c>
      <c r="J73" s="43">
        <f t="shared" si="0"/>
        <v>631.4</v>
      </c>
      <c r="K73" s="35">
        <v>0</v>
      </c>
      <c r="L73" s="35">
        <f t="shared" si="7"/>
        <v>668.8</v>
      </c>
      <c r="M73" s="35">
        <v>25</v>
      </c>
      <c r="N73" s="36">
        <f t="shared" si="5"/>
        <v>1325.1999999999998</v>
      </c>
      <c r="O73" s="37">
        <f t="shared" si="6"/>
        <v>20674.8</v>
      </c>
      <c r="P73" s="8"/>
      <c r="Q73" s="8"/>
    </row>
    <row r="74" spans="2:17" ht="19.5" customHeight="1" x14ac:dyDescent="0.25">
      <c r="B74" s="20">
        <v>65</v>
      </c>
      <c r="C74" s="11" t="s">
        <v>186</v>
      </c>
      <c r="D74" s="10" t="s">
        <v>163</v>
      </c>
      <c r="E74" s="11" t="s">
        <v>17</v>
      </c>
      <c r="F74" s="10" t="s">
        <v>74</v>
      </c>
      <c r="G74" s="10" t="s">
        <v>69</v>
      </c>
      <c r="H74" s="10" t="s">
        <v>76</v>
      </c>
      <c r="I74" s="35">
        <v>22000</v>
      </c>
      <c r="J74" s="43">
        <f t="shared" si="0"/>
        <v>631.4</v>
      </c>
      <c r="K74" s="35">
        <v>0</v>
      </c>
      <c r="L74" s="35">
        <f t="shared" si="7"/>
        <v>668.8</v>
      </c>
      <c r="M74" s="35">
        <v>25</v>
      </c>
      <c r="N74" s="36">
        <f t="shared" si="5"/>
        <v>1325.1999999999998</v>
      </c>
      <c r="O74" s="37">
        <f t="shared" si="6"/>
        <v>20674.8</v>
      </c>
      <c r="P74" s="8"/>
      <c r="Q74" s="8"/>
    </row>
    <row r="75" spans="2:17" ht="19.5" customHeight="1" x14ac:dyDescent="0.25">
      <c r="B75" s="20">
        <v>66</v>
      </c>
      <c r="C75" s="11" t="s">
        <v>187</v>
      </c>
      <c r="D75" s="10" t="s">
        <v>163</v>
      </c>
      <c r="E75" s="11" t="s">
        <v>17</v>
      </c>
      <c r="F75" s="10" t="s">
        <v>74</v>
      </c>
      <c r="G75" s="10" t="s">
        <v>69</v>
      </c>
      <c r="H75" s="10" t="s">
        <v>76</v>
      </c>
      <c r="I75" s="35">
        <v>22000</v>
      </c>
      <c r="J75" s="43">
        <f t="shared" si="0"/>
        <v>631.4</v>
      </c>
      <c r="K75" s="35">
        <v>0</v>
      </c>
      <c r="L75" s="35">
        <f t="shared" si="7"/>
        <v>668.8</v>
      </c>
      <c r="M75" s="35">
        <v>25</v>
      </c>
      <c r="N75" s="36">
        <f t="shared" si="5"/>
        <v>1325.1999999999998</v>
      </c>
      <c r="O75" s="37">
        <f t="shared" si="6"/>
        <v>20674.8</v>
      </c>
      <c r="P75" s="8"/>
      <c r="Q75" s="8"/>
    </row>
    <row r="76" spans="2:17" s="12" customFormat="1" ht="19.5" customHeight="1" x14ac:dyDescent="0.25">
      <c r="B76" s="20">
        <v>67</v>
      </c>
      <c r="C76" s="11" t="s">
        <v>14</v>
      </c>
      <c r="D76" s="10" t="s">
        <v>163</v>
      </c>
      <c r="E76" s="11" t="s">
        <v>37</v>
      </c>
      <c r="F76" s="10" t="s">
        <v>74</v>
      </c>
      <c r="G76" s="10" t="s">
        <v>69</v>
      </c>
      <c r="H76" s="10" t="s">
        <v>76</v>
      </c>
      <c r="I76" s="35">
        <v>22000</v>
      </c>
      <c r="J76" s="43">
        <f t="shared" ref="J76:J135" si="8">+I76*2.87%</f>
        <v>631.4</v>
      </c>
      <c r="K76" s="35">
        <v>0</v>
      </c>
      <c r="L76" s="35">
        <f t="shared" si="7"/>
        <v>668.8</v>
      </c>
      <c r="M76" s="35">
        <v>25</v>
      </c>
      <c r="N76" s="36">
        <f t="shared" ref="N76:N96" si="9">SUM(J76:M76)</f>
        <v>1325.1999999999998</v>
      </c>
      <c r="O76" s="37">
        <f t="shared" ref="O76:O96" si="10">+I76-N76</f>
        <v>20674.8</v>
      </c>
      <c r="P76" s="13"/>
      <c r="Q76" s="13"/>
    </row>
    <row r="77" spans="2:17" ht="19.5" customHeight="1" x14ac:dyDescent="0.25">
      <c r="B77" s="20">
        <v>68</v>
      </c>
      <c r="C77" s="11" t="s">
        <v>108</v>
      </c>
      <c r="D77" s="10" t="s">
        <v>163</v>
      </c>
      <c r="E77" s="11" t="s">
        <v>109</v>
      </c>
      <c r="F77" s="10" t="s">
        <v>74</v>
      </c>
      <c r="G77" s="10" t="s">
        <v>69</v>
      </c>
      <c r="H77" s="10" t="s">
        <v>76</v>
      </c>
      <c r="I77" s="35">
        <v>22000</v>
      </c>
      <c r="J77" s="43">
        <f t="shared" si="8"/>
        <v>631.4</v>
      </c>
      <c r="K77" s="35">
        <v>0</v>
      </c>
      <c r="L77" s="35">
        <f t="shared" si="7"/>
        <v>668.8</v>
      </c>
      <c r="M77" s="35">
        <v>25</v>
      </c>
      <c r="N77" s="36">
        <f t="shared" si="9"/>
        <v>1325.1999999999998</v>
      </c>
      <c r="O77" s="37">
        <f t="shared" si="10"/>
        <v>20674.8</v>
      </c>
      <c r="P77" s="8"/>
      <c r="Q77" s="8"/>
    </row>
    <row r="78" spans="2:17" ht="19.5" customHeight="1" x14ac:dyDescent="0.25">
      <c r="B78" s="20">
        <v>69</v>
      </c>
      <c r="C78" s="11" t="s">
        <v>165</v>
      </c>
      <c r="D78" s="10" t="s">
        <v>163</v>
      </c>
      <c r="E78" s="11" t="s">
        <v>17</v>
      </c>
      <c r="F78" s="10" t="s">
        <v>74</v>
      </c>
      <c r="G78" s="10" t="s">
        <v>69</v>
      </c>
      <c r="H78" s="10" t="s">
        <v>76</v>
      </c>
      <c r="I78" s="35">
        <v>22000</v>
      </c>
      <c r="J78" s="43">
        <f t="shared" si="8"/>
        <v>631.4</v>
      </c>
      <c r="K78" s="35">
        <v>0</v>
      </c>
      <c r="L78" s="35">
        <f t="shared" si="7"/>
        <v>668.8</v>
      </c>
      <c r="M78" s="35">
        <v>1740.46</v>
      </c>
      <c r="N78" s="36">
        <f t="shared" si="9"/>
        <v>3040.66</v>
      </c>
      <c r="O78" s="37">
        <f t="shared" si="10"/>
        <v>18959.34</v>
      </c>
      <c r="P78" s="8"/>
      <c r="Q78" s="8"/>
    </row>
    <row r="79" spans="2:17" ht="19.5" customHeight="1" x14ac:dyDescent="0.25">
      <c r="B79" s="20">
        <v>70</v>
      </c>
      <c r="C79" s="11" t="s">
        <v>194</v>
      </c>
      <c r="D79" s="10" t="s">
        <v>163</v>
      </c>
      <c r="E79" s="11" t="s">
        <v>17</v>
      </c>
      <c r="F79" s="10" t="s">
        <v>74</v>
      </c>
      <c r="G79" s="10" t="s">
        <v>69</v>
      </c>
      <c r="H79" s="10" t="s">
        <v>76</v>
      </c>
      <c r="I79" s="35">
        <v>22000</v>
      </c>
      <c r="J79" s="43">
        <f t="shared" si="8"/>
        <v>631.4</v>
      </c>
      <c r="K79" s="35">
        <v>0</v>
      </c>
      <c r="L79" s="35">
        <f t="shared" si="7"/>
        <v>668.8</v>
      </c>
      <c r="M79" s="35">
        <v>25</v>
      </c>
      <c r="N79" s="36">
        <f t="shared" si="9"/>
        <v>1325.1999999999998</v>
      </c>
      <c r="O79" s="37">
        <f t="shared" si="10"/>
        <v>20674.8</v>
      </c>
      <c r="P79" s="8"/>
      <c r="Q79" s="8"/>
    </row>
    <row r="80" spans="2:17" ht="19.5" customHeight="1" x14ac:dyDescent="0.25">
      <c r="B80" s="20">
        <v>71</v>
      </c>
      <c r="C80" s="11" t="s">
        <v>47</v>
      </c>
      <c r="D80" s="10" t="s">
        <v>163</v>
      </c>
      <c r="E80" s="11" t="s">
        <v>15</v>
      </c>
      <c r="F80" s="10" t="s">
        <v>74</v>
      </c>
      <c r="G80" s="10" t="s">
        <v>69</v>
      </c>
      <c r="H80" s="10" t="s">
        <v>76</v>
      </c>
      <c r="I80" s="35">
        <v>20000</v>
      </c>
      <c r="J80" s="43">
        <f t="shared" si="8"/>
        <v>574</v>
      </c>
      <c r="K80" s="35">
        <v>0</v>
      </c>
      <c r="L80" s="35">
        <f t="shared" si="7"/>
        <v>608</v>
      </c>
      <c r="M80" s="35">
        <v>25</v>
      </c>
      <c r="N80" s="36">
        <f t="shared" si="9"/>
        <v>1207</v>
      </c>
      <c r="O80" s="37">
        <f t="shared" si="10"/>
        <v>18793</v>
      </c>
      <c r="P80" s="8"/>
      <c r="Q80" s="8"/>
    </row>
    <row r="81" spans="2:17" ht="19.5" customHeight="1" x14ac:dyDescent="0.25">
      <c r="B81" s="20">
        <v>72</v>
      </c>
      <c r="C81" s="11" t="s">
        <v>18</v>
      </c>
      <c r="D81" s="10" t="s">
        <v>162</v>
      </c>
      <c r="E81" s="11" t="s">
        <v>173</v>
      </c>
      <c r="F81" s="10" t="s">
        <v>74</v>
      </c>
      <c r="G81" s="10" t="s">
        <v>69</v>
      </c>
      <c r="H81" s="10" t="s">
        <v>76</v>
      </c>
      <c r="I81" s="35">
        <v>19800</v>
      </c>
      <c r="J81" s="43">
        <f t="shared" si="8"/>
        <v>568.26</v>
      </c>
      <c r="K81" s="35">
        <v>0</v>
      </c>
      <c r="L81" s="35">
        <f t="shared" si="7"/>
        <v>601.91999999999996</v>
      </c>
      <c r="M81" s="35">
        <v>25</v>
      </c>
      <c r="N81" s="36">
        <f t="shared" si="9"/>
        <v>1195.1799999999998</v>
      </c>
      <c r="O81" s="37">
        <f t="shared" si="10"/>
        <v>18604.82</v>
      </c>
      <c r="P81" s="8"/>
      <c r="Q81" s="8"/>
    </row>
    <row r="82" spans="2:17" ht="19.5" customHeight="1" x14ac:dyDescent="0.25">
      <c r="B82" s="20">
        <v>73</v>
      </c>
      <c r="C82" s="11" t="s">
        <v>50</v>
      </c>
      <c r="D82" s="10" t="s">
        <v>162</v>
      </c>
      <c r="E82" s="11" t="s">
        <v>15</v>
      </c>
      <c r="F82" s="10" t="s">
        <v>74</v>
      </c>
      <c r="G82" s="10" t="s">
        <v>69</v>
      </c>
      <c r="H82" s="10" t="s">
        <v>76</v>
      </c>
      <c r="I82" s="35">
        <v>16500</v>
      </c>
      <c r="J82" s="43">
        <f t="shared" si="8"/>
        <v>473.55</v>
      </c>
      <c r="K82" s="35">
        <v>0</v>
      </c>
      <c r="L82" s="35">
        <f t="shared" si="7"/>
        <v>501.6</v>
      </c>
      <c r="M82" s="35">
        <v>25</v>
      </c>
      <c r="N82" s="36">
        <f t="shared" si="9"/>
        <v>1000.1500000000001</v>
      </c>
      <c r="O82" s="37">
        <f t="shared" si="10"/>
        <v>15499.85</v>
      </c>
      <c r="P82" s="8"/>
      <c r="Q82" s="8"/>
    </row>
    <row r="83" spans="2:17" ht="19.5" customHeight="1" x14ac:dyDescent="0.25">
      <c r="B83" s="20">
        <v>74</v>
      </c>
      <c r="C83" s="11" t="s">
        <v>51</v>
      </c>
      <c r="D83" s="10" t="s">
        <v>162</v>
      </c>
      <c r="E83" s="11" t="s">
        <v>15</v>
      </c>
      <c r="F83" s="10" t="s">
        <v>74</v>
      </c>
      <c r="G83" s="10" t="s">
        <v>69</v>
      </c>
      <c r="H83" s="10" t="s">
        <v>76</v>
      </c>
      <c r="I83" s="35">
        <v>16500</v>
      </c>
      <c r="J83" s="43">
        <f t="shared" si="8"/>
        <v>473.55</v>
      </c>
      <c r="K83" s="35">
        <v>0</v>
      </c>
      <c r="L83" s="35">
        <f t="shared" si="7"/>
        <v>501.6</v>
      </c>
      <c r="M83" s="35">
        <v>25</v>
      </c>
      <c r="N83" s="36">
        <f t="shared" si="9"/>
        <v>1000.1500000000001</v>
      </c>
      <c r="O83" s="37">
        <f t="shared" si="10"/>
        <v>15499.85</v>
      </c>
      <c r="P83" s="8"/>
      <c r="Q83" s="8"/>
    </row>
    <row r="84" spans="2:17" ht="19.5" customHeight="1" x14ac:dyDescent="0.25">
      <c r="B84" s="20">
        <v>75</v>
      </c>
      <c r="C84" s="11" t="s">
        <v>101</v>
      </c>
      <c r="D84" s="10" t="s">
        <v>162</v>
      </c>
      <c r="E84" s="11" t="s">
        <v>15</v>
      </c>
      <c r="F84" s="10" t="s">
        <v>74</v>
      </c>
      <c r="G84" s="10" t="s">
        <v>69</v>
      </c>
      <c r="H84" s="10" t="s">
        <v>76</v>
      </c>
      <c r="I84" s="35">
        <v>16500</v>
      </c>
      <c r="J84" s="43">
        <f t="shared" si="8"/>
        <v>473.55</v>
      </c>
      <c r="K84" s="35">
        <v>0</v>
      </c>
      <c r="L84" s="35">
        <f t="shared" si="7"/>
        <v>501.6</v>
      </c>
      <c r="M84" s="35">
        <v>25</v>
      </c>
      <c r="N84" s="36">
        <f t="shared" si="9"/>
        <v>1000.1500000000001</v>
      </c>
      <c r="O84" s="37">
        <f t="shared" si="10"/>
        <v>15499.85</v>
      </c>
      <c r="P84" s="8"/>
      <c r="Q84" s="8"/>
    </row>
    <row r="85" spans="2:17" ht="19.5" customHeight="1" x14ac:dyDescent="0.25">
      <c r="B85" s="20">
        <v>76</v>
      </c>
      <c r="C85" s="11" t="s">
        <v>117</v>
      </c>
      <c r="D85" s="10" t="s">
        <v>162</v>
      </c>
      <c r="E85" s="11" t="s">
        <v>15</v>
      </c>
      <c r="F85" s="10" t="s">
        <v>74</v>
      </c>
      <c r="G85" s="10" t="s">
        <v>69</v>
      </c>
      <c r="H85" s="10" t="s">
        <v>76</v>
      </c>
      <c r="I85" s="35">
        <v>16500</v>
      </c>
      <c r="J85" s="43">
        <f t="shared" si="8"/>
        <v>473.55</v>
      </c>
      <c r="K85" s="35">
        <v>0</v>
      </c>
      <c r="L85" s="35">
        <f t="shared" si="7"/>
        <v>501.6</v>
      </c>
      <c r="M85" s="35">
        <v>25</v>
      </c>
      <c r="N85" s="36">
        <f t="shared" si="9"/>
        <v>1000.1500000000001</v>
      </c>
      <c r="O85" s="37">
        <f t="shared" si="10"/>
        <v>15499.85</v>
      </c>
      <c r="P85" s="8"/>
      <c r="Q85" s="8"/>
    </row>
    <row r="86" spans="2:17" ht="19.5" customHeight="1" x14ac:dyDescent="0.25">
      <c r="B86" s="20">
        <v>77</v>
      </c>
      <c r="C86" s="11" t="s">
        <v>118</v>
      </c>
      <c r="D86" s="10" t="s">
        <v>162</v>
      </c>
      <c r="E86" s="11" t="s">
        <v>15</v>
      </c>
      <c r="F86" s="10" t="s">
        <v>74</v>
      </c>
      <c r="G86" s="10" t="s">
        <v>69</v>
      </c>
      <c r="H86" s="10" t="s">
        <v>76</v>
      </c>
      <c r="I86" s="35">
        <v>16500</v>
      </c>
      <c r="J86" s="43">
        <f t="shared" si="8"/>
        <v>473.55</v>
      </c>
      <c r="K86" s="35">
        <v>0</v>
      </c>
      <c r="L86" s="35">
        <f t="shared" si="7"/>
        <v>501.6</v>
      </c>
      <c r="M86" s="35">
        <v>25</v>
      </c>
      <c r="N86" s="36">
        <f t="shared" si="9"/>
        <v>1000.1500000000001</v>
      </c>
      <c r="O86" s="37">
        <f t="shared" si="10"/>
        <v>15499.85</v>
      </c>
      <c r="P86" s="8"/>
      <c r="Q86" s="8"/>
    </row>
    <row r="87" spans="2:17" ht="19.5" customHeight="1" x14ac:dyDescent="0.25">
      <c r="B87" s="20">
        <v>78</v>
      </c>
      <c r="C87" s="11" t="s">
        <v>119</v>
      </c>
      <c r="D87" s="10" t="s">
        <v>162</v>
      </c>
      <c r="E87" s="11" t="s">
        <v>15</v>
      </c>
      <c r="F87" s="10" t="s">
        <v>74</v>
      </c>
      <c r="G87" s="10" t="s">
        <v>69</v>
      </c>
      <c r="H87" s="10" t="s">
        <v>76</v>
      </c>
      <c r="I87" s="35">
        <v>16500</v>
      </c>
      <c r="J87" s="43">
        <f t="shared" si="8"/>
        <v>473.55</v>
      </c>
      <c r="K87" s="35">
        <v>0</v>
      </c>
      <c r="L87" s="35">
        <f t="shared" si="7"/>
        <v>501.6</v>
      </c>
      <c r="M87" s="35">
        <v>25</v>
      </c>
      <c r="N87" s="36">
        <f t="shared" si="9"/>
        <v>1000.1500000000001</v>
      </c>
      <c r="O87" s="37">
        <f t="shared" si="10"/>
        <v>15499.85</v>
      </c>
      <c r="P87" s="8"/>
      <c r="Q87" s="8"/>
    </row>
    <row r="88" spans="2:17" ht="19.5" customHeight="1" x14ac:dyDescent="0.25">
      <c r="B88" s="20">
        <v>79</v>
      </c>
      <c r="C88" s="11" t="s">
        <v>145</v>
      </c>
      <c r="D88" s="10" t="s">
        <v>162</v>
      </c>
      <c r="E88" s="11" t="s">
        <v>15</v>
      </c>
      <c r="F88" s="10" t="s">
        <v>74</v>
      </c>
      <c r="G88" s="10" t="s">
        <v>69</v>
      </c>
      <c r="H88" s="10" t="s">
        <v>76</v>
      </c>
      <c r="I88" s="35">
        <v>16500</v>
      </c>
      <c r="J88" s="43">
        <f t="shared" si="8"/>
        <v>473.55</v>
      </c>
      <c r="K88" s="35">
        <v>0</v>
      </c>
      <c r="L88" s="35">
        <f t="shared" si="7"/>
        <v>501.6</v>
      </c>
      <c r="M88" s="35">
        <v>25</v>
      </c>
      <c r="N88" s="36">
        <f t="shared" si="9"/>
        <v>1000.1500000000001</v>
      </c>
      <c r="O88" s="37">
        <f t="shared" si="10"/>
        <v>15499.85</v>
      </c>
      <c r="P88" s="8"/>
      <c r="Q88" s="8"/>
    </row>
    <row r="89" spans="2:17" ht="19.5" customHeight="1" x14ac:dyDescent="0.25">
      <c r="B89" s="20">
        <v>80</v>
      </c>
      <c r="C89" s="11" t="s">
        <v>146</v>
      </c>
      <c r="D89" s="10" t="s">
        <v>162</v>
      </c>
      <c r="E89" s="11" t="s">
        <v>15</v>
      </c>
      <c r="F89" s="10" t="s">
        <v>74</v>
      </c>
      <c r="G89" s="10" t="s">
        <v>69</v>
      </c>
      <c r="H89" s="10" t="s">
        <v>76</v>
      </c>
      <c r="I89" s="35">
        <v>16500</v>
      </c>
      <c r="J89" s="43">
        <f t="shared" si="8"/>
        <v>473.55</v>
      </c>
      <c r="K89" s="35">
        <v>0</v>
      </c>
      <c r="L89" s="35">
        <f t="shared" si="7"/>
        <v>501.6</v>
      </c>
      <c r="M89" s="35">
        <v>25</v>
      </c>
      <c r="N89" s="36">
        <f t="shared" si="9"/>
        <v>1000.1500000000001</v>
      </c>
      <c r="O89" s="37">
        <f t="shared" si="10"/>
        <v>15499.85</v>
      </c>
      <c r="P89" s="8"/>
      <c r="Q89" s="8"/>
    </row>
    <row r="90" spans="2:17" ht="19.5" customHeight="1" x14ac:dyDescent="0.25">
      <c r="B90" s="20">
        <v>81</v>
      </c>
      <c r="C90" s="11" t="s">
        <v>147</v>
      </c>
      <c r="D90" s="10" t="s">
        <v>162</v>
      </c>
      <c r="E90" s="11" t="s">
        <v>15</v>
      </c>
      <c r="F90" s="10" t="s">
        <v>74</v>
      </c>
      <c r="G90" s="10" t="s">
        <v>69</v>
      </c>
      <c r="H90" s="10" t="s">
        <v>76</v>
      </c>
      <c r="I90" s="35">
        <v>16500</v>
      </c>
      <c r="J90" s="43">
        <f t="shared" si="8"/>
        <v>473.55</v>
      </c>
      <c r="K90" s="35">
        <v>0</v>
      </c>
      <c r="L90" s="35">
        <f t="shared" si="7"/>
        <v>501.6</v>
      </c>
      <c r="M90" s="35">
        <v>25</v>
      </c>
      <c r="N90" s="36">
        <f t="shared" si="9"/>
        <v>1000.1500000000001</v>
      </c>
      <c r="O90" s="37">
        <f t="shared" si="10"/>
        <v>15499.85</v>
      </c>
      <c r="P90" s="8"/>
      <c r="Q90" s="8"/>
    </row>
    <row r="91" spans="2:17" ht="19.5" customHeight="1" x14ac:dyDescent="0.25">
      <c r="B91" s="20">
        <v>82</v>
      </c>
      <c r="C91" s="11" t="s">
        <v>148</v>
      </c>
      <c r="D91" s="10" t="s">
        <v>162</v>
      </c>
      <c r="E91" s="11" t="s">
        <v>15</v>
      </c>
      <c r="F91" s="10" t="s">
        <v>74</v>
      </c>
      <c r="G91" s="10" t="s">
        <v>69</v>
      </c>
      <c r="H91" s="10" t="s">
        <v>76</v>
      </c>
      <c r="I91" s="35">
        <v>16500</v>
      </c>
      <c r="J91" s="43">
        <f t="shared" si="8"/>
        <v>473.55</v>
      </c>
      <c r="K91" s="35">
        <v>0</v>
      </c>
      <c r="L91" s="35">
        <f t="shared" si="7"/>
        <v>501.6</v>
      </c>
      <c r="M91" s="35">
        <v>25</v>
      </c>
      <c r="N91" s="36">
        <f t="shared" si="9"/>
        <v>1000.1500000000001</v>
      </c>
      <c r="O91" s="37">
        <f t="shared" si="10"/>
        <v>15499.85</v>
      </c>
      <c r="P91" s="8"/>
      <c r="Q91" s="8"/>
    </row>
    <row r="92" spans="2:17" ht="19.5" customHeight="1" x14ac:dyDescent="0.25">
      <c r="B92" s="20">
        <v>83</v>
      </c>
      <c r="C92" s="11" t="s">
        <v>178</v>
      </c>
      <c r="D92" s="10" t="s">
        <v>162</v>
      </c>
      <c r="E92" s="11" t="s">
        <v>15</v>
      </c>
      <c r="F92" s="10" t="s">
        <v>74</v>
      </c>
      <c r="G92" s="10" t="s">
        <v>69</v>
      </c>
      <c r="H92" s="10" t="s">
        <v>76</v>
      </c>
      <c r="I92" s="35">
        <v>16500</v>
      </c>
      <c r="J92" s="43">
        <f t="shared" si="8"/>
        <v>473.55</v>
      </c>
      <c r="K92" s="35">
        <v>0</v>
      </c>
      <c r="L92" s="35">
        <f t="shared" si="7"/>
        <v>501.6</v>
      </c>
      <c r="M92" s="35">
        <v>25</v>
      </c>
      <c r="N92" s="36">
        <f t="shared" si="9"/>
        <v>1000.1500000000001</v>
      </c>
      <c r="O92" s="37">
        <f t="shared" si="10"/>
        <v>15499.85</v>
      </c>
      <c r="P92" s="8"/>
      <c r="Q92" s="8"/>
    </row>
    <row r="93" spans="2:17" ht="19.5" customHeight="1" x14ac:dyDescent="0.25">
      <c r="B93" s="20">
        <v>84</v>
      </c>
      <c r="C93" s="11" t="s">
        <v>191</v>
      </c>
      <c r="D93" s="10" t="s">
        <v>163</v>
      </c>
      <c r="E93" s="11" t="s">
        <v>15</v>
      </c>
      <c r="F93" s="10" t="s">
        <v>74</v>
      </c>
      <c r="G93" s="10" t="s">
        <v>69</v>
      </c>
      <c r="H93" s="10" t="s">
        <v>76</v>
      </c>
      <c r="I93" s="35">
        <v>16500</v>
      </c>
      <c r="J93" s="43">
        <f t="shared" si="8"/>
        <v>473.55</v>
      </c>
      <c r="K93" s="35">
        <v>0</v>
      </c>
      <c r="L93" s="35">
        <f t="shared" si="7"/>
        <v>501.6</v>
      </c>
      <c r="M93" s="35">
        <v>25</v>
      </c>
      <c r="N93" s="36">
        <f t="shared" si="9"/>
        <v>1000.1500000000001</v>
      </c>
      <c r="O93" s="37">
        <f t="shared" si="10"/>
        <v>15499.85</v>
      </c>
      <c r="P93" s="8"/>
      <c r="Q93" s="8"/>
    </row>
    <row r="94" spans="2:17" ht="19.5" customHeight="1" x14ac:dyDescent="0.25">
      <c r="B94" s="20">
        <v>85</v>
      </c>
      <c r="C94" s="11" t="s">
        <v>168</v>
      </c>
      <c r="D94" s="10" t="s">
        <v>162</v>
      </c>
      <c r="E94" s="11" t="s">
        <v>110</v>
      </c>
      <c r="F94" s="10" t="s">
        <v>73</v>
      </c>
      <c r="G94" s="10" t="s">
        <v>66</v>
      </c>
      <c r="H94" s="10" t="s">
        <v>76</v>
      </c>
      <c r="I94" s="35">
        <v>30000</v>
      </c>
      <c r="J94" s="43">
        <f t="shared" si="8"/>
        <v>861</v>
      </c>
      <c r="K94" s="35">
        <v>0</v>
      </c>
      <c r="L94" s="35">
        <f t="shared" si="7"/>
        <v>912</v>
      </c>
      <c r="M94" s="35">
        <v>25</v>
      </c>
      <c r="N94" s="36">
        <f t="shared" si="9"/>
        <v>1798</v>
      </c>
      <c r="O94" s="37">
        <f t="shared" si="10"/>
        <v>28202</v>
      </c>
      <c r="P94" s="8"/>
      <c r="Q94" s="8"/>
    </row>
    <row r="95" spans="2:17" ht="19.5" customHeight="1" x14ac:dyDescent="0.25">
      <c r="B95" s="20">
        <v>86</v>
      </c>
      <c r="C95" s="11" t="s">
        <v>196</v>
      </c>
      <c r="D95" s="10" t="s">
        <v>163</v>
      </c>
      <c r="E95" s="11" t="s">
        <v>22</v>
      </c>
      <c r="F95" s="10" t="s">
        <v>73</v>
      </c>
      <c r="G95" s="10" t="s">
        <v>66</v>
      </c>
      <c r="H95" s="10" t="s">
        <v>76</v>
      </c>
      <c r="I95" s="35">
        <v>27000</v>
      </c>
      <c r="J95" s="43">
        <f t="shared" si="8"/>
        <v>774.9</v>
      </c>
      <c r="K95" s="35">
        <v>0</v>
      </c>
      <c r="L95" s="35">
        <f t="shared" ref="L95" si="11">+I95*3.04%</f>
        <v>820.8</v>
      </c>
      <c r="M95" s="35">
        <v>25</v>
      </c>
      <c r="N95" s="36">
        <f t="shared" ref="N95" si="12">SUM(J95:M95)</f>
        <v>1620.6999999999998</v>
      </c>
      <c r="O95" s="37">
        <f t="shared" ref="O95" si="13">+I95-N95</f>
        <v>25379.3</v>
      </c>
      <c r="P95" s="8"/>
      <c r="Q95" s="8"/>
    </row>
    <row r="96" spans="2:17" ht="19.5" customHeight="1" x14ac:dyDescent="0.25">
      <c r="B96" s="20">
        <v>87</v>
      </c>
      <c r="C96" s="11" t="s">
        <v>115</v>
      </c>
      <c r="D96" s="10" t="s">
        <v>163</v>
      </c>
      <c r="E96" s="11" t="s">
        <v>22</v>
      </c>
      <c r="F96" s="10" t="s">
        <v>73</v>
      </c>
      <c r="G96" s="10" t="s">
        <v>66</v>
      </c>
      <c r="H96" s="10" t="s">
        <v>76</v>
      </c>
      <c r="I96" s="35">
        <v>22000</v>
      </c>
      <c r="J96" s="43">
        <f t="shared" si="8"/>
        <v>631.4</v>
      </c>
      <c r="K96" s="35">
        <v>0</v>
      </c>
      <c r="L96" s="35">
        <f t="shared" si="7"/>
        <v>668.8</v>
      </c>
      <c r="M96" s="35">
        <v>25</v>
      </c>
      <c r="N96" s="36">
        <f t="shared" si="9"/>
        <v>1325.1999999999998</v>
      </c>
      <c r="O96" s="37">
        <f t="shared" si="10"/>
        <v>20674.8</v>
      </c>
      <c r="P96" s="8"/>
      <c r="Q96" s="8"/>
    </row>
    <row r="97" spans="2:17" ht="19.5" customHeight="1" x14ac:dyDescent="0.25">
      <c r="B97" s="20">
        <v>88</v>
      </c>
      <c r="C97" s="11" t="s">
        <v>176</v>
      </c>
      <c r="D97" s="10" t="s">
        <v>163</v>
      </c>
      <c r="E97" s="11" t="s">
        <v>22</v>
      </c>
      <c r="F97" s="10" t="s">
        <v>73</v>
      </c>
      <c r="G97" s="10" t="s">
        <v>66</v>
      </c>
      <c r="H97" s="10" t="s">
        <v>76</v>
      </c>
      <c r="I97" s="35">
        <v>22000</v>
      </c>
      <c r="J97" s="43">
        <f t="shared" si="8"/>
        <v>631.4</v>
      </c>
      <c r="K97" s="35">
        <v>0</v>
      </c>
      <c r="L97" s="35">
        <f t="shared" si="7"/>
        <v>668.8</v>
      </c>
      <c r="M97" s="35">
        <v>25</v>
      </c>
      <c r="N97" s="36">
        <f t="shared" ref="N97" si="14">SUM(J97:M97)</f>
        <v>1325.1999999999998</v>
      </c>
      <c r="O97" s="37">
        <f t="shared" ref="O97" si="15">+I97-N97</f>
        <v>20674.8</v>
      </c>
      <c r="P97" s="8"/>
      <c r="Q97" s="8"/>
    </row>
    <row r="98" spans="2:17" ht="19.5" customHeight="1" x14ac:dyDescent="0.25">
      <c r="B98" s="20">
        <v>89</v>
      </c>
      <c r="C98" s="11" t="s">
        <v>21</v>
      </c>
      <c r="D98" s="10" t="s">
        <v>163</v>
      </c>
      <c r="E98" s="11" t="s">
        <v>22</v>
      </c>
      <c r="F98" s="10" t="s">
        <v>73</v>
      </c>
      <c r="G98" s="10" t="s">
        <v>66</v>
      </c>
      <c r="H98" s="10" t="s">
        <v>76</v>
      </c>
      <c r="I98" s="35">
        <v>19800</v>
      </c>
      <c r="J98" s="43">
        <f t="shared" si="8"/>
        <v>568.26</v>
      </c>
      <c r="K98" s="35">
        <v>0</v>
      </c>
      <c r="L98" s="35">
        <f t="shared" ref="L98:L105" si="16">+I98*3.04%</f>
        <v>601.91999999999996</v>
      </c>
      <c r="M98" s="35">
        <v>25</v>
      </c>
      <c r="N98" s="36">
        <f t="shared" ref="N98:N105" si="17">SUM(J98:M98)</f>
        <v>1195.1799999999998</v>
      </c>
      <c r="O98" s="37">
        <f t="shared" ref="O98:O105" si="18">+I98-N98</f>
        <v>18604.82</v>
      </c>
      <c r="P98" s="8"/>
      <c r="Q98" s="8"/>
    </row>
    <row r="99" spans="2:17" ht="19.5" customHeight="1" x14ac:dyDescent="0.25">
      <c r="B99" s="20">
        <v>90</v>
      </c>
      <c r="C99" s="11" t="s">
        <v>23</v>
      </c>
      <c r="D99" s="10" t="s">
        <v>163</v>
      </c>
      <c r="E99" s="11" t="s">
        <v>22</v>
      </c>
      <c r="F99" s="10" t="s">
        <v>73</v>
      </c>
      <c r="G99" s="10" t="s">
        <v>66</v>
      </c>
      <c r="H99" s="10" t="s">
        <v>76</v>
      </c>
      <c r="I99" s="35">
        <v>19800</v>
      </c>
      <c r="J99" s="43">
        <f t="shared" si="8"/>
        <v>568.26</v>
      </c>
      <c r="K99" s="35">
        <v>0</v>
      </c>
      <c r="L99" s="35">
        <f t="shared" si="16"/>
        <v>601.91999999999996</v>
      </c>
      <c r="M99" s="35">
        <v>25</v>
      </c>
      <c r="N99" s="36">
        <f t="shared" si="17"/>
        <v>1195.1799999999998</v>
      </c>
      <c r="O99" s="37">
        <f t="shared" si="18"/>
        <v>18604.82</v>
      </c>
      <c r="P99" s="8"/>
      <c r="Q99" s="8"/>
    </row>
    <row r="100" spans="2:17" ht="19.5" customHeight="1" x14ac:dyDescent="0.25">
      <c r="B100" s="20">
        <v>91</v>
      </c>
      <c r="C100" s="11" t="s">
        <v>27</v>
      </c>
      <c r="D100" s="10" t="s">
        <v>163</v>
      </c>
      <c r="E100" s="11" t="s">
        <v>22</v>
      </c>
      <c r="F100" s="10" t="s">
        <v>73</v>
      </c>
      <c r="G100" s="10" t="s">
        <v>66</v>
      </c>
      <c r="H100" s="10" t="s">
        <v>76</v>
      </c>
      <c r="I100" s="35">
        <v>19800</v>
      </c>
      <c r="J100" s="43">
        <f t="shared" si="8"/>
        <v>568.26</v>
      </c>
      <c r="K100" s="35">
        <v>0</v>
      </c>
      <c r="L100" s="35">
        <f t="shared" si="16"/>
        <v>601.91999999999996</v>
      </c>
      <c r="M100" s="35">
        <v>25</v>
      </c>
      <c r="N100" s="36">
        <f t="shared" si="17"/>
        <v>1195.1799999999998</v>
      </c>
      <c r="O100" s="37">
        <f t="shared" si="18"/>
        <v>18604.82</v>
      </c>
      <c r="P100" s="8"/>
      <c r="Q100" s="8"/>
    </row>
    <row r="101" spans="2:17" ht="19.5" customHeight="1" x14ac:dyDescent="0.25">
      <c r="B101" s="20">
        <v>92</v>
      </c>
      <c r="C101" s="11" t="s">
        <v>43</v>
      </c>
      <c r="D101" s="10" t="s">
        <v>163</v>
      </c>
      <c r="E101" s="11" t="s">
        <v>31</v>
      </c>
      <c r="F101" s="10" t="s">
        <v>73</v>
      </c>
      <c r="G101" s="10" t="s">
        <v>167</v>
      </c>
      <c r="H101" s="10" t="s">
        <v>76</v>
      </c>
      <c r="I101" s="35">
        <v>50000</v>
      </c>
      <c r="J101" s="43">
        <f t="shared" si="8"/>
        <v>1435</v>
      </c>
      <c r="K101" s="35">
        <v>1854</v>
      </c>
      <c r="L101" s="35">
        <f t="shared" si="16"/>
        <v>1520</v>
      </c>
      <c r="M101" s="35">
        <v>25</v>
      </c>
      <c r="N101" s="36">
        <f t="shared" si="17"/>
        <v>4834</v>
      </c>
      <c r="O101" s="37">
        <f t="shared" si="18"/>
        <v>45166</v>
      </c>
      <c r="P101" s="8"/>
      <c r="Q101" s="8"/>
    </row>
    <row r="102" spans="2:17" ht="19.5" customHeight="1" x14ac:dyDescent="0.25">
      <c r="B102" s="20">
        <v>93</v>
      </c>
      <c r="C102" s="11" t="s">
        <v>42</v>
      </c>
      <c r="D102" s="10" t="s">
        <v>163</v>
      </c>
      <c r="E102" s="11" t="s">
        <v>31</v>
      </c>
      <c r="F102" s="10" t="s">
        <v>73</v>
      </c>
      <c r="G102" s="10" t="s">
        <v>167</v>
      </c>
      <c r="H102" s="10" t="s">
        <v>76</v>
      </c>
      <c r="I102" s="35">
        <v>36000</v>
      </c>
      <c r="J102" s="43">
        <f t="shared" si="8"/>
        <v>1033.2</v>
      </c>
      <c r="K102" s="35">
        <v>0</v>
      </c>
      <c r="L102" s="35">
        <f t="shared" si="16"/>
        <v>1094.4000000000001</v>
      </c>
      <c r="M102" s="35">
        <v>25</v>
      </c>
      <c r="N102" s="36">
        <f t="shared" si="17"/>
        <v>2152.6000000000004</v>
      </c>
      <c r="O102" s="37">
        <f t="shared" si="18"/>
        <v>33847.4</v>
      </c>
      <c r="P102" s="8"/>
      <c r="Q102" s="8"/>
    </row>
    <row r="103" spans="2:17" ht="19.5" customHeight="1" x14ac:dyDescent="0.25">
      <c r="B103" s="20">
        <v>94</v>
      </c>
      <c r="C103" s="11" t="s">
        <v>106</v>
      </c>
      <c r="D103" s="10" t="s">
        <v>163</v>
      </c>
      <c r="E103" s="11" t="s">
        <v>31</v>
      </c>
      <c r="F103" s="10" t="s">
        <v>73</v>
      </c>
      <c r="G103" s="10" t="s">
        <v>167</v>
      </c>
      <c r="H103" s="10" t="s">
        <v>76</v>
      </c>
      <c r="I103" s="35">
        <v>36000</v>
      </c>
      <c r="J103" s="43">
        <f t="shared" si="8"/>
        <v>1033.2</v>
      </c>
      <c r="K103" s="35">
        <v>0</v>
      </c>
      <c r="L103" s="35">
        <f t="shared" si="16"/>
        <v>1094.4000000000001</v>
      </c>
      <c r="M103" s="35">
        <v>25</v>
      </c>
      <c r="N103" s="36">
        <f t="shared" si="17"/>
        <v>2152.6000000000004</v>
      </c>
      <c r="O103" s="37">
        <f t="shared" si="18"/>
        <v>33847.4</v>
      </c>
      <c r="P103" s="8"/>
      <c r="Q103" s="8"/>
    </row>
    <row r="104" spans="2:17" ht="19.5" customHeight="1" x14ac:dyDescent="0.25">
      <c r="B104" s="20">
        <v>95</v>
      </c>
      <c r="C104" s="11" t="s">
        <v>41</v>
      </c>
      <c r="D104" s="10" t="s">
        <v>163</v>
      </c>
      <c r="E104" s="11" t="s">
        <v>31</v>
      </c>
      <c r="F104" s="10" t="s">
        <v>73</v>
      </c>
      <c r="G104" s="10" t="s">
        <v>167</v>
      </c>
      <c r="H104" s="10" t="s">
        <v>76</v>
      </c>
      <c r="I104" s="35">
        <v>36000</v>
      </c>
      <c r="J104" s="43">
        <f t="shared" si="8"/>
        <v>1033.2</v>
      </c>
      <c r="K104" s="35">
        <v>0</v>
      </c>
      <c r="L104" s="35">
        <f t="shared" si="16"/>
        <v>1094.4000000000001</v>
      </c>
      <c r="M104" s="35">
        <v>25</v>
      </c>
      <c r="N104" s="36">
        <f t="shared" si="17"/>
        <v>2152.6000000000004</v>
      </c>
      <c r="O104" s="37">
        <f t="shared" si="18"/>
        <v>33847.4</v>
      </c>
      <c r="P104" s="8"/>
      <c r="Q104" s="8"/>
    </row>
    <row r="105" spans="2:17" ht="19.5" customHeight="1" x14ac:dyDescent="0.25">
      <c r="B105" s="20">
        <v>96</v>
      </c>
      <c r="C105" s="11" t="s">
        <v>107</v>
      </c>
      <c r="D105" s="10" t="s">
        <v>163</v>
      </c>
      <c r="E105" s="11" t="s">
        <v>31</v>
      </c>
      <c r="F105" s="10" t="s">
        <v>73</v>
      </c>
      <c r="G105" s="10" t="s">
        <v>167</v>
      </c>
      <c r="H105" s="10" t="s">
        <v>76</v>
      </c>
      <c r="I105" s="35">
        <v>36000</v>
      </c>
      <c r="J105" s="43">
        <f t="shared" si="8"/>
        <v>1033.2</v>
      </c>
      <c r="K105" s="35">
        <v>0</v>
      </c>
      <c r="L105" s="35">
        <f t="shared" si="16"/>
        <v>1094.4000000000001</v>
      </c>
      <c r="M105" s="35">
        <v>25</v>
      </c>
      <c r="N105" s="36">
        <f t="shared" si="17"/>
        <v>2152.6000000000004</v>
      </c>
      <c r="O105" s="37">
        <f t="shared" si="18"/>
        <v>33847.4</v>
      </c>
      <c r="P105" s="8"/>
      <c r="Q105" s="8"/>
    </row>
    <row r="106" spans="2:17" ht="19.5" customHeight="1" x14ac:dyDescent="0.25">
      <c r="B106" s="20">
        <v>97</v>
      </c>
      <c r="C106" s="11" t="s">
        <v>177</v>
      </c>
      <c r="D106" s="10" t="s">
        <v>163</v>
      </c>
      <c r="E106" s="11" t="s">
        <v>31</v>
      </c>
      <c r="F106" s="10" t="s">
        <v>73</v>
      </c>
      <c r="G106" s="10" t="s">
        <v>167</v>
      </c>
      <c r="H106" s="10" t="s">
        <v>76</v>
      </c>
      <c r="I106" s="35">
        <v>33000</v>
      </c>
      <c r="J106" s="43">
        <f t="shared" si="8"/>
        <v>947.1</v>
      </c>
      <c r="K106" s="35">
        <v>0</v>
      </c>
      <c r="L106" s="35">
        <f t="shared" ref="L106" si="19">+I106*3.04%</f>
        <v>1003.2</v>
      </c>
      <c r="M106" s="35">
        <v>25</v>
      </c>
      <c r="N106" s="36">
        <f t="shared" ref="N106" si="20">SUM(J106:M106)</f>
        <v>1975.3000000000002</v>
      </c>
      <c r="O106" s="37">
        <f t="shared" ref="O106" si="21">+I106-N106</f>
        <v>31024.7</v>
      </c>
      <c r="P106" s="8"/>
      <c r="Q106" s="8"/>
    </row>
    <row r="107" spans="2:17" ht="19.5" customHeight="1" x14ac:dyDescent="0.25">
      <c r="B107" s="20">
        <v>98</v>
      </c>
      <c r="C107" s="11" t="s">
        <v>175</v>
      </c>
      <c r="D107" s="10" t="s">
        <v>163</v>
      </c>
      <c r="E107" s="11" t="s">
        <v>31</v>
      </c>
      <c r="F107" s="10" t="s">
        <v>73</v>
      </c>
      <c r="G107" s="10" t="s">
        <v>167</v>
      </c>
      <c r="H107" s="10" t="s">
        <v>76</v>
      </c>
      <c r="I107" s="35">
        <v>33000</v>
      </c>
      <c r="J107" s="43">
        <f t="shared" si="8"/>
        <v>947.1</v>
      </c>
      <c r="K107" s="35">
        <v>0</v>
      </c>
      <c r="L107" s="35">
        <f t="shared" ref="L107:L135" si="22">+I107*3.04%</f>
        <v>1003.2</v>
      </c>
      <c r="M107" s="35">
        <v>25</v>
      </c>
      <c r="N107" s="36">
        <f t="shared" ref="N107:N135" si="23">SUM(J107:M107)</f>
        <v>1975.3000000000002</v>
      </c>
      <c r="O107" s="37">
        <f t="shared" ref="O107:O135" si="24">+I107-N107</f>
        <v>31024.7</v>
      </c>
      <c r="P107" s="8"/>
      <c r="Q107" s="8"/>
    </row>
    <row r="108" spans="2:17" ht="19.5" customHeight="1" x14ac:dyDescent="0.25">
      <c r="B108" s="20">
        <v>99</v>
      </c>
      <c r="C108" s="11" t="s">
        <v>45</v>
      </c>
      <c r="D108" s="10" t="s">
        <v>163</v>
      </c>
      <c r="E108" s="11" t="s">
        <v>31</v>
      </c>
      <c r="F108" s="10" t="s">
        <v>73</v>
      </c>
      <c r="G108" s="10" t="s">
        <v>167</v>
      </c>
      <c r="H108" s="10" t="s">
        <v>76</v>
      </c>
      <c r="I108" s="35">
        <v>33000</v>
      </c>
      <c r="J108" s="43">
        <f t="shared" si="8"/>
        <v>947.1</v>
      </c>
      <c r="K108" s="35">
        <v>0</v>
      </c>
      <c r="L108" s="35">
        <f t="shared" si="22"/>
        <v>1003.2</v>
      </c>
      <c r="M108" s="35">
        <v>25</v>
      </c>
      <c r="N108" s="36">
        <f t="shared" si="23"/>
        <v>1975.3000000000002</v>
      </c>
      <c r="O108" s="37">
        <f t="shared" si="24"/>
        <v>31024.7</v>
      </c>
      <c r="P108" s="8"/>
      <c r="Q108" s="8"/>
    </row>
    <row r="109" spans="2:17" ht="19.5" customHeight="1" x14ac:dyDescent="0.25">
      <c r="B109" s="20">
        <v>100</v>
      </c>
      <c r="C109" s="11" t="s">
        <v>46</v>
      </c>
      <c r="D109" s="10" t="s">
        <v>163</v>
      </c>
      <c r="E109" s="11" t="s">
        <v>31</v>
      </c>
      <c r="F109" s="10" t="s">
        <v>73</v>
      </c>
      <c r="G109" s="10" t="s">
        <v>167</v>
      </c>
      <c r="H109" s="10" t="s">
        <v>76</v>
      </c>
      <c r="I109" s="35">
        <v>33000</v>
      </c>
      <c r="J109" s="43">
        <f t="shared" si="8"/>
        <v>947.1</v>
      </c>
      <c r="K109" s="35">
        <v>0</v>
      </c>
      <c r="L109" s="35">
        <f t="shared" si="22"/>
        <v>1003.2</v>
      </c>
      <c r="M109" s="35">
        <v>25</v>
      </c>
      <c r="N109" s="36">
        <f t="shared" si="23"/>
        <v>1975.3000000000002</v>
      </c>
      <c r="O109" s="37">
        <f t="shared" si="24"/>
        <v>31024.7</v>
      </c>
      <c r="P109" s="8"/>
      <c r="Q109" s="8"/>
    </row>
    <row r="110" spans="2:17" ht="19.5" customHeight="1" x14ac:dyDescent="0.25">
      <c r="B110" s="20">
        <v>101</v>
      </c>
      <c r="C110" s="11" t="s">
        <v>57</v>
      </c>
      <c r="D110" s="10" t="s">
        <v>163</v>
      </c>
      <c r="E110" s="11" t="s">
        <v>31</v>
      </c>
      <c r="F110" s="10" t="s">
        <v>73</v>
      </c>
      <c r="G110" s="10" t="s">
        <v>167</v>
      </c>
      <c r="H110" s="10" t="s">
        <v>76</v>
      </c>
      <c r="I110" s="35">
        <v>33000</v>
      </c>
      <c r="J110" s="43">
        <f t="shared" si="8"/>
        <v>947.1</v>
      </c>
      <c r="K110" s="35">
        <v>0</v>
      </c>
      <c r="L110" s="35">
        <f t="shared" si="22"/>
        <v>1003.2</v>
      </c>
      <c r="M110" s="35">
        <v>25</v>
      </c>
      <c r="N110" s="36">
        <f t="shared" si="23"/>
        <v>1975.3000000000002</v>
      </c>
      <c r="O110" s="37">
        <f t="shared" si="24"/>
        <v>31024.7</v>
      </c>
      <c r="P110" s="8"/>
      <c r="Q110" s="8"/>
    </row>
    <row r="111" spans="2:17" ht="19.5" customHeight="1" x14ac:dyDescent="0.25">
      <c r="B111" s="20">
        <v>102</v>
      </c>
      <c r="C111" s="11" t="s">
        <v>58</v>
      </c>
      <c r="D111" s="10" t="s">
        <v>163</v>
      </c>
      <c r="E111" s="11" t="s">
        <v>31</v>
      </c>
      <c r="F111" s="10" t="s">
        <v>73</v>
      </c>
      <c r="G111" s="10" t="s">
        <v>167</v>
      </c>
      <c r="H111" s="10" t="s">
        <v>76</v>
      </c>
      <c r="I111" s="35">
        <v>33000</v>
      </c>
      <c r="J111" s="43">
        <f t="shared" si="8"/>
        <v>947.1</v>
      </c>
      <c r="K111" s="35">
        <v>0</v>
      </c>
      <c r="L111" s="35">
        <f t="shared" si="22"/>
        <v>1003.2</v>
      </c>
      <c r="M111" s="35">
        <v>1740.46</v>
      </c>
      <c r="N111" s="36">
        <f t="shared" si="23"/>
        <v>3690.76</v>
      </c>
      <c r="O111" s="37">
        <f t="shared" si="24"/>
        <v>29309.239999999998</v>
      </c>
      <c r="P111" s="8"/>
      <c r="Q111" s="8"/>
    </row>
    <row r="112" spans="2:17" ht="19.5" customHeight="1" x14ac:dyDescent="0.25">
      <c r="B112" s="20">
        <v>103</v>
      </c>
      <c r="C112" s="11" t="s">
        <v>59</v>
      </c>
      <c r="D112" s="10" t="s">
        <v>163</v>
      </c>
      <c r="E112" s="11" t="s">
        <v>31</v>
      </c>
      <c r="F112" s="10" t="s">
        <v>73</v>
      </c>
      <c r="G112" s="10" t="s">
        <v>167</v>
      </c>
      <c r="H112" s="10" t="s">
        <v>76</v>
      </c>
      <c r="I112" s="35">
        <v>33000</v>
      </c>
      <c r="J112" s="43">
        <f t="shared" si="8"/>
        <v>947.1</v>
      </c>
      <c r="K112" s="35">
        <v>0</v>
      </c>
      <c r="L112" s="35">
        <f t="shared" si="22"/>
        <v>1003.2</v>
      </c>
      <c r="M112" s="35">
        <v>25</v>
      </c>
      <c r="N112" s="36">
        <f t="shared" si="23"/>
        <v>1975.3000000000002</v>
      </c>
      <c r="O112" s="37">
        <f t="shared" si="24"/>
        <v>31024.7</v>
      </c>
      <c r="P112" s="8"/>
      <c r="Q112" s="8"/>
    </row>
    <row r="113" spans="2:17" ht="19.5" customHeight="1" x14ac:dyDescent="0.25">
      <c r="B113" s="20">
        <v>104</v>
      </c>
      <c r="C113" s="11" t="s">
        <v>62</v>
      </c>
      <c r="D113" s="10" t="s">
        <v>163</v>
      </c>
      <c r="E113" s="11" t="s">
        <v>31</v>
      </c>
      <c r="F113" s="10" t="s">
        <v>73</v>
      </c>
      <c r="G113" s="10" t="s">
        <v>167</v>
      </c>
      <c r="H113" s="10" t="s">
        <v>76</v>
      </c>
      <c r="I113" s="35">
        <v>33000</v>
      </c>
      <c r="J113" s="43">
        <f t="shared" si="8"/>
        <v>947.1</v>
      </c>
      <c r="K113" s="35">
        <v>0</v>
      </c>
      <c r="L113" s="35">
        <f t="shared" si="22"/>
        <v>1003.2</v>
      </c>
      <c r="M113" s="35">
        <v>25</v>
      </c>
      <c r="N113" s="36">
        <f t="shared" si="23"/>
        <v>1975.3000000000002</v>
      </c>
      <c r="O113" s="37">
        <f t="shared" si="24"/>
        <v>31024.7</v>
      </c>
      <c r="P113" s="8"/>
      <c r="Q113" s="8"/>
    </row>
    <row r="114" spans="2:17" ht="19.5" customHeight="1" x14ac:dyDescent="0.25">
      <c r="B114" s="20">
        <v>105</v>
      </c>
      <c r="C114" s="11" t="s">
        <v>63</v>
      </c>
      <c r="D114" s="10" t="s">
        <v>163</v>
      </c>
      <c r="E114" s="11" t="s">
        <v>31</v>
      </c>
      <c r="F114" s="10" t="s">
        <v>73</v>
      </c>
      <c r="G114" s="10" t="s">
        <v>167</v>
      </c>
      <c r="H114" s="10" t="s">
        <v>76</v>
      </c>
      <c r="I114" s="35">
        <v>33000</v>
      </c>
      <c r="J114" s="43">
        <f t="shared" si="8"/>
        <v>947.1</v>
      </c>
      <c r="K114" s="35">
        <v>0</v>
      </c>
      <c r="L114" s="35">
        <f t="shared" si="22"/>
        <v>1003.2</v>
      </c>
      <c r="M114" s="35">
        <v>25</v>
      </c>
      <c r="N114" s="36">
        <f t="shared" si="23"/>
        <v>1975.3000000000002</v>
      </c>
      <c r="O114" s="37">
        <f t="shared" si="24"/>
        <v>31024.7</v>
      </c>
      <c r="P114" s="8"/>
      <c r="Q114" s="8"/>
    </row>
    <row r="115" spans="2:17" ht="19.5" customHeight="1" x14ac:dyDescent="0.25">
      <c r="B115" s="20">
        <v>106</v>
      </c>
      <c r="C115" s="11" t="s">
        <v>64</v>
      </c>
      <c r="D115" s="10" t="s">
        <v>163</v>
      </c>
      <c r="E115" s="11" t="s">
        <v>31</v>
      </c>
      <c r="F115" s="10" t="s">
        <v>73</v>
      </c>
      <c r="G115" s="10" t="s">
        <v>167</v>
      </c>
      <c r="H115" s="10" t="s">
        <v>76</v>
      </c>
      <c r="I115" s="35">
        <v>33000</v>
      </c>
      <c r="J115" s="43">
        <f t="shared" si="8"/>
        <v>947.1</v>
      </c>
      <c r="K115" s="35">
        <v>0</v>
      </c>
      <c r="L115" s="35">
        <f t="shared" si="22"/>
        <v>1003.2</v>
      </c>
      <c r="M115" s="35">
        <v>25</v>
      </c>
      <c r="N115" s="36">
        <f t="shared" si="23"/>
        <v>1975.3000000000002</v>
      </c>
      <c r="O115" s="37">
        <f t="shared" si="24"/>
        <v>31024.7</v>
      </c>
      <c r="P115" s="8"/>
      <c r="Q115" s="8"/>
    </row>
    <row r="116" spans="2:17" ht="19.5" customHeight="1" x14ac:dyDescent="0.25">
      <c r="B116" s="20">
        <v>107</v>
      </c>
      <c r="C116" s="11" t="s">
        <v>89</v>
      </c>
      <c r="D116" s="10" t="s">
        <v>163</v>
      </c>
      <c r="E116" s="11" t="s">
        <v>31</v>
      </c>
      <c r="F116" s="10" t="s">
        <v>73</v>
      </c>
      <c r="G116" s="10" t="s">
        <v>167</v>
      </c>
      <c r="H116" s="10" t="s">
        <v>76</v>
      </c>
      <c r="I116" s="35">
        <v>33000</v>
      </c>
      <c r="J116" s="43">
        <f t="shared" si="8"/>
        <v>947.1</v>
      </c>
      <c r="K116" s="35">
        <v>0</v>
      </c>
      <c r="L116" s="35">
        <f t="shared" si="22"/>
        <v>1003.2</v>
      </c>
      <c r="M116" s="35">
        <v>25</v>
      </c>
      <c r="N116" s="36">
        <f t="shared" si="23"/>
        <v>1975.3000000000002</v>
      </c>
      <c r="O116" s="37">
        <f t="shared" si="24"/>
        <v>31024.7</v>
      </c>
      <c r="P116" s="8"/>
      <c r="Q116" s="8"/>
    </row>
    <row r="117" spans="2:17" ht="19.5" customHeight="1" x14ac:dyDescent="0.25">
      <c r="B117" s="20">
        <v>108</v>
      </c>
      <c r="C117" s="11" t="s">
        <v>90</v>
      </c>
      <c r="D117" s="10" t="s">
        <v>163</v>
      </c>
      <c r="E117" s="11" t="s">
        <v>31</v>
      </c>
      <c r="F117" s="10" t="s">
        <v>73</v>
      </c>
      <c r="G117" s="10" t="s">
        <v>167</v>
      </c>
      <c r="H117" s="10" t="s">
        <v>76</v>
      </c>
      <c r="I117" s="35">
        <v>33000</v>
      </c>
      <c r="J117" s="43">
        <f t="shared" si="8"/>
        <v>947.1</v>
      </c>
      <c r="K117" s="35">
        <v>0</v>
      </c>
      <c r="L117" s="35">
        <f t="shared" si="22"/>
        <v>1003.2</v>
      </c>
      <c r="M117" s="35">
        <v>25</v>
      </c>
      <c r="N117" s="36">
        <f t="shared" si="23"/>
        <v>1975.3000000000002</v>
      </c>
      <c r="O117" s="37">
        <f t="shared" si="24"/>
        <v>31024.7</v>
      </c>
      <c r="P117" s="8"/>
      <c r="Q117" s="8"/>
    </row>
    <row r="118" spans="2:17" ht="19.5" customHeight="1" x14ac:dyDescent="0.25">
      <c r="B118" s="20">
        <v>109</v>
      </c>
      <c r="C118" s="11" t="s">
        <v>91</v>
      </c>
      <c r="D118" s="10" t="s">
        <v>163</v>
      </c>
      <c r="E118" s="11" t="s">
        <v>31</v>
      </c>
      <c r="F118" s="10" t="s">
        <v>73</v>
      </c>
      <c r="G118" s="10" t="s">
        <v>167</v>
      </c>
      <c r="H118" s="10" t="s">
        <v>76</v>
      </c>
      <c r="I118" s="35">
        <v>33000</v>
      </c>
      <c r="J118" s="43">
        <f t="shared" si="8"/>
        <v>947.1</v>
      </c>
      <c r="K118" s="35">
        <v>0</v>
      </c>
      <c r="L118" s="35">
        <f t="shared" si="22"/>
        <v>1003.2</v>
      </c>
      <c r="M118" s="35">
        <v>25</v>
      </c>
      <c r="N118" s="36">
        <f t="shared" si="23"/>
        <v>1975.3000000000002</v>
      </c>
      <c r="O118" s="37">
        <f t="shared" si="24"/>
        <v>31024.7</v>
      </c>
      <c r="P118" s="8"/>
      <c r="Q118" s="8"/>
    </row>
    <row r="119" spans="2:17" ht="19.5" customHeight="1" x14ac:dyDescent="0.25">
      <c r="B119" s="20">
        <v>110</v>
      </c>
      <c r="C119" s="11" t="s">
        <v>92</v>
      </c>
      <c r="D119" s="10" t="s">
        <v>163</v>
      </c>
      <c r="E119" s="11" t="s">
        <v>31</v>
      </c>
      <c r="F119" s="10" t="s">
        <v>73</v>
      </c>
      <c r="G119" s="10" t="s">
        <v>167</v>
      </c>
      <c r="H119" s="10" t="s">
        <v>76</v>
      </c>
      <c r="I119" s="35">
        <v>33000</v>
      </c>
      <c r="J119" s="43">
        <f t="shared" si="8"/>
        <v>947.1</v>
      </c>
      <c r="K119" s="35">
        <v>0</v>
      </c>
      <c r="L119" s="35">
        <f t="shared" si="22"/>
        <v>1003.2</v>
      </c>
      <c r="M119" s="35">
        <v>25</v>
      </c>
      <c r="N119" s="36">
        <f t="shared" si="23"/>
        <v>1975.3000000000002</v>
      </c>
      <c r="O119" s="37">
        <f t="shared" si="24"/>
        <v>31024.7</v>
      </c>
      <c r="P119" s="8"/>
      <c r="Q119" s="8"/>
    </row>
    <row r="120" spans="2:17" ht="19.5" customHeight="1" x14ac:dyDescent="0.25">
      <c r="B120" s="20">
        <v>111</v>
      </c>
      <c r="C120" s="11" t="s">
        <v>93</v>
      </c>
      <c r="D120" s="10" t="s">
        <v>163</v>
      </c>
      <c r="E120" s="11" t="s">
        <v>31</v>
      </c>
      <c r="F120" s="10" t="s">
        <v>73</v>
      </c>
      <c r="G120" s="10" t="s">
        <v>167</v>
      </c>
      <c r="H120" s="10" t="s">
        <v>76</v>
      </c>
      <c r="I120" s="35">
        <v>33000</v>
      </c>
      <c r="J120" s="43">
        <f t="shared" si="8"/>
        <v>947.1</v>
      </c>
      <c r="K120" s="35">
        <v>0</v>
      </c>
      <c r="L120" s="35">
        <f t="shared" si="22"/>
        <v>1003.2</v>
      </c>
      <c r="M120" s="35">
        <v>25</v>
      </c>
      <c r="N120" s="36">
        <f t="shared" si="23"/>
        <v>1975.3000000000002</v>
      </c>
      <c r="O120" s="37">
        <f t="shared" si="24"/>
        <v>31024.7</v>
      </c>
      <c r="P120" s="8"/>
      <c r="Q120" s="8"/>
    </row>
    <row r="121" spans="2:17" ht="19.5" customHeight="1" x14ac:dyDescent="0.25">
      <c r="B121" s="20">
        <v>112</v>
      </c>
      <c r="C121" s="11" t="s">
        <v>94</v>
      </c>
      <c r="D121" s="10" t="s">
        <v>163</v>
      </c>
      <c r="E121" s="11" t="s">
        <v>31</v>
      </c>
      <c r="F121" s="10" t="s">
        <v>73</v>
      </c>
      <c r="G121" s="10" t="s">
        <v>167</v>
      </c>
      <c r="H121" s="10" t="s">
        <v>76</v>
      </c>
      <c r="I121" s="35">
        <v>33000</v>
      </c>
      <c r="J121" s="43">
        <f t="shared" si="8"/>
        <v>947.1</v>
      </c>
      <c r="K121" s="35">
        <v>0</v>
      </c>
      <c r="L121" s="35">
        <f t="shared" si="22"/>
        <v>1003.2</v>
      </c>
      <c r="M121" s="35">
        <v>25</v>
      </c>
      <c r="N121" s="36">
        <f t="shared" si="23"/>
        <v>1975.3000000000002</v>
      </c>
      <c r="O121" s="37">
        <f t="shared" si="24"/>
        <v>31024.7</v>
      </c>
      <c r="P121" s="8"/>
      <c r="Q121" s="8"/>
    </row>
    <row r="122" spans="2:17" ht="19.5" customHeight="1" x14ac:dyDescent="0.25">
      <c r="B122" s="20">
        <v>113</v>
      </c>
      <c r="C122" s="11" t="s">
        <v>126</v>
      </c>
      <c r="D122" s="10" t="s">
        <v>163</v>
      </c>
      <c r="E122" s="11" t="s">
        <v>31</v>
      </c>
      <c r="F122" s="10" t="s">
        <v>73</v>
      </c>
      <c r="G122" s="10" t="s">
        <v>167</v>
      </c>
      <c r="H122" s="10" t="s">
        <v>76</v>
      </c>
      <c r="I122" s="35">
        <v>33000</v>
      </c>
      <c r="J122" s="43">
        <f t="shared" si="8"/>
        <v>947.1</v>
      </c>
      <c r="K122" s="35">
        <v>0</v>
      </c>
      <c r="L122" s="35">
        <f t="shared" si="22"/>
        <v>1003.2</v>
      </c>
      <c r="M122" s="35">
        <v>25</v>
      </c>
      <c r="N122" s="36">
        <f t="shared" si="23"/>
        <v>1975.3000000000002</v>
      </c>
      <c r="O122" s="37">
        <f t="shared" si="24"/>
        <v>31024.7</v>
      </c>
      <c r="P122" s="8"/>
      <c r="Q122" s="8"/>
    </row>
    <row r="123" spans="2:17" ht="19.5" customHeight="1" x14ac:dyDescent="0.25">
      <c r="B123" s="20">
        <v>114</v>
      </c>
      <c r="C123" s="11" t="s">
        <v>127</v>
      </c>
      <c r="D123" s="10" t="s">
        <v>163</v>
      </c>
      <c r="E123" s="11" t="s">
        <v>31</v>
      </c>
      <c r="F123" s="10" t="s">
        <v>73</v>
      </c>
      <c r="G123" s="10" t="s">
        <v>167</v>
      </c>
      <c r="H123" s="10" t="s">
        <v>76</v>
      </c>
      <c r="I123" s="35">
        <v>33000</v>
      </c>
      <c r="J123" s="43">
        <f t="shared" si="8"/>
        <v>947.1</v>
      </c>
      <c r="K123" s="35">
        <v>0</v>
      </c>
      <c r="L123" s="35">
        <f t="shared" si="22"/>
        <v>1003.2</v>
      </c>
      <c r="M123" s="35">
        <v>25</v>
      </c>
      <c r="N123" s="36">
        <f t="shared" si="23"/>
        <v>1975.3000000000002</v>
      </c>
      <c r="O123" s="37">
        <f t="shared" si="24"/>
        <v>31024.7</v>
      </c>
      <c r="P123" s="8"/>
      <c r="Q123" s="8"/>
    </row>
    <row r="124" spans="2:17" ht="19.5" customHeight="1" x14ac:dyDescent="0.25">
      <c r="B124" s="20">
        <v>115</v>
      </c>
      <c r="C124" s="11" t="s">
        <v>128</v>
      </c>
      <c r="D124" s="10" t="s">
        <v>163</v>
      </c>
      <c r="E124" s="11" t="s">
        <v>31</v>
      </c>
      <c r="F124" s="10" t="s">
        <v>73</v>
      </c>
      <c r="G124" s="10" t="s">
        <v>167</v>
      </c>
      <c r="H124" s="10" t="s">
        <v>76</v>
      </c>
      <c r="I124" s="35">
        <v>33000</v>
      </c>
      <c r="J124" s="43">
        <f t="shared" si="8"/>
        <v>947.1</v>
      </c>
      <c r="K124" s="35">
        <v>0</v>
      </c>
      <c r="L124" s="35">
        <f t="shared" si="22"/>
        <v>1003.2</v>
      </c>
      <c r="M124" s="35">
        <v>25</v>
      </c>
      <c r="N124" s="36">
        <f t="shared" si="23"/>
        <v>1975.3000000000002</v>
      </c>
      <c r="O124" s="37">
        <f t="shared" si="24"/>
        <v>31024.7</v>
      </c>
      <c r="P124" s="8"/>
      <c r="Q124" s="8"/>
    </row>
    <row r="125" spans="2:17" ht="19.5" customHeight="1" x14ac:dyDescent="0.25">
      <c r="B125" s="20">
        <v>116</v>
      </c>
      <c r="C125" s="11" t="s">
        <v>129</v>
      </c>
      <c r="D125" s="10" t="s">
        <v>163</v>
      </c>
      <c r="E125" s="11" t="s">
        <v>31</v>
      </c>
      <c r="F125" s="10" t="s">
        <v>73</v>
      </c>
      <c r="G125" s="10" t="s">
        <v>167</v>
      </c>
      <c r="H125" s="10" t="s">
        <v>76</v>
      </c>
      <c r="I125" s="35">
        <v>33000</v>
      </c>
      <c r="J125" s="43">
        <f t="shared" si="8"/>
        <v>947.1</v>
      </c>
      <c r="K125" s="35">
        <v>0</v>
      </c>
      <c r="L125" s="35">
        <f t="shared" si="22"/>
        <v>1003.2</v>
      </c>
      <c r="M125" s="35">
        <v>25</v>
      </c>
      <c r="N125" s="36">
        <f t="shared" si="23"/>
        <v>1975.3000000000002</v>
      </c>
      <c r="O125" s="37">
        <f t="shared" si="24"/>
        <v>31024.7</v>
      </c>
      <c r="P125" s="8"/>
      <c r="Q125" s="8"/>
    </row>
    <row r="126" spans="2:17" ht="19.5" customHeight="1" x14ac:dyDescent="0.25">
      <c r="B126" s="20">
        <v>117</v>
      </c>
      <c r="C126" s="11" t="s">
        <v>154</v>
      </c>
      <c r="D126" s="10" t="s">
        <v>163</v>
      </c>
      <c r="E126" s="11" t="s">
        <v>31</v>
      </c>
      <c r="F126" s="10" t="s">
        <v>73</v>
      </c>
      <c r="G126" s="10" t="s">
        <v>167</v>
      </c>
      <c r="H126" s="10" t="s">
        <v>76</v>
      </c>
      <c r="I126" s="35">
        <v>33000</v>
      </c>
      <c r="J126" s="43">
        <f t="shared" si="8"/>
        <v>947.1</v>
      </c>
      <c r="K126" s="35">
        <v>0</v>
      </c>
      <c r="L126" s="35">
        <f t="shared" si="22"/>
        <v>1003.2</v>
      </c>
      <c r="M126" s="35">
        <v>25</v>
      </c>
      <c r="N126" s="36">
        <f t="shared" si="23"/>
        <v>1975.3000000000002</v>
      </c>
      <c r="O126" s="37">
        <f t="shared" si="24"/>
        <v>31024.7</v>
      </c>
      <c r="P126" s="8"/>
      <c r="Q126" s="8"/>
    </row>
    <row r="127" spans="2:17" ht="19.5" customHeight="1" x14ac:dyDescent="0.25">
      <c r="B127" s="20">
        <v>118</v>
      </c>
      <c r="C127" s="11" t="s">
        <v>181</v>
      </c>
      <c r="D127" s="10" t="s">
        <v>163</v>
      </c>
      <c r="E127" s="11" t="s">
        <v>31</v>
      </c>
      <c r="F127" s="10" t="s">
        <v>73</v>
      </c>
      <c r="G127" s="10" t="s">
        <v>167</v>
      </c>
      <c r="H127" s="10" t="s">
        <v>76</v>
      </c>
      <c r="I127" s="35">
        <v>33000</v>
      </c>
      <c r="J127" s="43">
        <f t="shared" si="8"/>
        <v>947.1</v>
      </c>
      <c r="K127" s="35">
        <v>0</v>
      </c>
      <c r="L127" s="35">
        <f t="shared" si="22"/>
        <v>1003.2</v>
      </c>
      <c r="M127" s="35">
        <v>25</v>
      </c>
      <c r="N127" s="36">
        <f t="shared" si="23"/>
        <v>1975.3000000000002</v>
      </c>
      <c r="O127" s="37">
        <f t="shared" si="24"/>
        <v>31024.7</v>
      </c>
      <c r="P127" s="8"/>
      <c r="Q127" s="8"/>
    </row>
    <row r="128" spans="2:17" ht="19.5" customHeight="1" x14ac:dyDescent="0.25">
      <c r="B128" s="20">
        <v>119</v>
      </c>
      <c r="C128" s="11" t="s">
        <v>95</v>
      </c>
      <c r="D128" s="10" t="s">
        <v>163</v>
      </c>
      <c r="E128" s="11" t="s">
        <v>31</v>
      </c>
      <c r="F128" s="10" t="s">
        <v>73</v>
      </c>
      <c r="G128" s="10" t="s">
        <v>167</v>
      </c>
      <c r="H128" s="10" t="s">
        <v>76</v>
      </c>
      <c r="I128" s="35">
        <v>30000</v>
      </c>
      <c r="J128" s="43">
        <f t="shared" si="8"/>
        <v>861</v>
      </c>
      <c r="K128" s="35">
        <v>0</v>
      </c>
      <c r="L128" s="35">
        <f t="shared" si="22"/>
        <v>912</v>
      </c>
      <c r="M128" s="35">
        <v>25</v>
      </c>
      <c r="N128" s="36">
        <f t="shared" si="23"/>
        <v>1798</v>
      </c>
      <c r="O128" s="37">
        <f t="shared" si="24"/>
        <v>28202</v>
      </c>
      <c r="P128" s="8"/>
      <c r="Q128" s="8"/>
    </row>
    <row r="129" spans="2:17" ht="19.5" customHeight="1" x14ac:dyDescent="0.25">
      <c r="B129" s="20">
        <v>120</v>
      </c>
      <c r="C129" s="11" t="s">
        <v>116</v>
      </c>
      <c r="D129" s="10" t="s">
        <v>162</v>
      </c>
      <c r="E129" s="11" t="s">
        <v>110</v>
      </c>
      <c r="F129" s="10" t="s">
        <v>73</v>
      </c>
      <c r="G129" s="10" t="s">
        <v>167</v>
      </c>
      <c r="H129" s="10" t="s">
        <v>76</v>
      </c>
      <c r="I129" s="35">
        <v>29000</v>
      </c>
      <c r="J129" s="43">
        <f t="shared" si="8"/>
        <v>832.3</v>
      </c>
      <c r="K129" s="35">
        <v>0</v>
      </c>
      <c r="L129" s="35">
        <f t="shared" si="22"/>
        <v>881.6</v>
      </c>
      <c r="M129" s="35">
        <v>25</v>
      </c>
      <c r="N129" s="36">
        <f t="shared" si="23"/>
        <v>1738.9</v>
      </c>
      <c r="O129" s="37">
        <f t="shared" si="24"/>
        <v>27261.1</v>
      </c>
      <c r="P129" s="8"/>
      <c r="Q129" s="8"/>
    </row>
    <row r="130" spans="2:17" ht="19.5" customHeight="1" x14ac:dyDescent="0.25">
      <c r="B130" s="20">
        <v>121</v>
      </c>
      <c r="C130" s="11" t="s">
        <v>166</v>
      </c>
      <c r="D130" s="10" t="s">
        <v>162</v>
      </c>
      <c r="E130" s="11" t="s">
        <v>110</v>
      </c>
      <c r="F130" s="10" t="s">
        <v>73</v>
      </c>
      <c r="G130" s="10" t="s">
        <v>167</v>
      </c>
      <c r="H130" s="10" t="s">
        <v>76</v>
      </c>
      <c r="I130" s="35">
        <v>27000</v>
      </c>
      <c r="J130" s="43">
        <f t="shared" si="8"/>
        <v>774.9</v>
      </c>
      <c r="K130" s="35">
        <v>0</v>
      </c>
      <c r="L130" s="35">
        <f t="shared" si="22"/>
        <v>820.8</v>
      </c>
      <c r="M130" s="35">
        <v>25</v>
      </c>
      <c r="N130" s="36">
        <f t="shared" si="23"/>
        <v>1620.6999999999998</v>
      </c>
      <c r="O130" s="37">
        <f t="shared" si="24"/>
        <v>25379.3</v>
      </c>
      <c r="P130" s="8"/>
      <c r="Q130" s="8"/>
    </row>
    <row r="131" spans="2:17" ht="19.5" customHeight="1" x14ac:dyDescent="0.25">
      <c r="B131" s="20">
        <v>122</v>
      </c>
      <c r="C131" s="11" t="s">
        <v>96</v>
      </c>
      <c r="D131" s="10" t="s">
        <v>163</v>
      </c>
      <c r="E131" s="11" t="s">
        <v>31</v>
      </c>
      <c r="F131" s="10" t="s">
        <v>73</v>
      </c>
      <c r="G131" s="10" t="s">
        <v>167</v>
      </c>
      <c r="H131" s="10" t="s">
        <v>76</v>
      </c>
      <c r="I131" s="35">
        <v>25000</v>
      </c>
      <c r="J131" s="43">
        <f t="shared" si="8"/>
        <v>717.5</v>
      </c>
      <c r="K131" s="35">
        <v>0</v>
      </c>
      <c r="L131" s="35">
        <f t="shared" si="22"/>
        <v>760</v>
      </c>
      <c r="M131" s="35">
        <v>25</v>
      </c>
      <c r="N131" s="36">
        <f t="shared" si="23"/>
        <v>1502.5</v>
      </c>
      <c r="O131" s="37">
        <f t="shared" si="24"/>
        <v>23497.5</v>
      </c>
      <c r="P131" s="8"/>
      <c r="Q131" s="8"/>
    </row>
    <row r="132" spans="2:17" ht="19.5" customHeight="1" x14ac:dyDescent="0.25">
      <c r="B132" s="20">
        <v>123</v>
      </c>
      <c r="C132" s="11" t="s">
        <v>97</v>
      </c>
      <c r="D132" s="10" t="s">
        <v>163</v>
      </c>
      <c r="E132" s="11" t="s">
        <v>31</v>
      </c>
      <c r="F132" s="10" t="s">
        <v>73</v>
      </c>
      <c r="G132" s="10" t="s">
        <v>167</v>
      </c>
      <c r="H132" s="10" t="s">
        <v>76</v>
      </c>
      <c r="I132" s="35">
        <v>25000</v>
      </c>
      <c r="J132" s="43">
        <f t="shared" si="8"/>
        <v>717.5</v>
      </c>
      <c r="K132" s="35">
        <v>0</v>
      </c>
      <c r="L132" s="35">
        <f t="shared" si="22"/>
        <v>760</v>
      </c>
      <c r="M132" s="35">
        <v>25</v>
      </c>
      <c r="N132" s="36">
        <f t="shared" si="23"/>
        <v>1502.5</v>
      </c>
      <c r="O132" s="37">
        <f t="shared" si="24"/>
        <v>23497.5</v>
      </c>
      <c r="P132" s="8"/>
      <c r="Q132" s="8"/>
    </row>
    <row r="133" spans="2:17" ht="19.5" customHeight="1" x14ac:dyDescent="0.25">
      <c r="B133" s="20">
        <v>124</v>
      </c>
      <c r="C133" s="11" t="s">
        <v>98</v>
      </c>
      <c r="D133" s="10" t="s">
        <v>163</v>
      </c>
      <c r="E133" s="11" t="s">
        <v>31</v>
      </c>
      <c r="F133" s="10" t="s">
        <v>73</v>
      </c>
      <c r="G133" s="10" t="s">
        <v>167</v>
      </c>
      <c r="H133" s="10" t="s">
        <v>76</v>
      </c>
      <c r="I133" s="35">
        <v>25000</v>
      </c>
      <c r="J133" s="43">
        <f t="shared" si="8"/>
        <v>717.5</v>
      </c>
      <c r="K133" s="35">
        <v>0</v>
      </c>
      <c r="L133" s="35">
        <f t="shared" si="22"/>
        <v>760</v>
      </c>
      <c r="M133" s="35">
        <v>25</v>
      </c>
      <c r="N133" s="36">
        <f t="shared" si="23"/>
        <v>1502.5</v>
      </c>
      <c r="O133" s="37">
        <f t="shared" si="24"/>
        <v>23497.5</v>
      </c>
      <c r="P133" s="8"/>
      <c r="Q133" s="8"/>
    </row>
    <row r="134" spans="2:17" ht="19.5" customHeight="1" x14ac:dyDescent="0.25">
      <c r="B134" s="20">
        <v>125</v>
      </c>
      <c r="C134" s="11" t="s">
        <v>33</v>
      </c>
      <c r="D134" s="10" t="s">
        <v>163</v>
      </c>
      <c r="E134" s="11" t="s">
        <v>31</v>
      </c>
      <c r="F134" s="10" t="s">
        <v>73</v>
      </c>
      <c r="G134" s="10" t="s">
        <v>167</v>
      </c>
      <c r="H134" s="10" t="s">
        <v>76</v>
      </c>
      <c r="I134" s="35">
        <v>22000</v>
      </c>
      <c r="J134" s="43">
        <f t="shared" si="8"/>
        <v>631.4</v>
      </c>
      <c r="K134" s="35">
        <v>0</v>
      </c>
      <c r="L134" s="35">
        <f t="shared" si="22"/>
        <v>668.8</v>
      </c>
      <c r="M134" s="35">
        <v>25</v>
      </c>
      <c r="N134" s="36">
        <f t="shared" si="23"/>
        <v>1325.1999999999998</v>
      </c>
      <c r="O134" s="37">
        <f t="shared" si="24"/>
        <v>20674.8</v>
      </c>
      <c r="P134" s="8"/>
      <c r="Q134" s="8"/>
    </row>
    <row r="135" spans="2:17" s="7" customFormat="1" ht="19.5" customHeight="1" thickBot="1" x14ac:dyDescent="0.4">
      <c r="B135" s="20">
        <v>126</v>
      </c>
      <c r="C135" s="11" t="s">
        <v>34</v>
      </c>
      <c r="D135" s="10" t="s">
        <v>163</v>
      </c>
      <c r="E135" s="11" t="s">
        <v>31</v>
      </c>
      <c r="F135" s="10" t="s">
        <v>73</v>
      </c>
      <c r="G135" s="10" t="s">
        <v>167</v>
      </c>
      <c r="H135" s="10" t="s">
        <v>76</v>
      </c>
      <c r="I135" s="35">
        <v>22000</v>
      </c>
      <c r="J135" s="43">
        <f t="shared" si="8"/>
        <v>631.4</v>
      </c>
      <c r="K135" s="35">
        <v>0</v>
      </c>
      <c r="L135" s="35">
        <f t="shared" si="22"/>
        <v>668.8</v>
      </c>
      <c r="M135" s="35">
        <v>25</v>
      </c>
      <c r="N135" s="36">
        <f t="shared" si="23"/>
        <v>1325.1999999999998</v>
      </c>
      <c r="O135" s="37">
        <f t="shared" si="24"/>
        <v>20674.8</v>
      </c>
      <c r="Q135"/>
    </row>
    <row r="136" spans="2:17" ht="24" thickBot="1" x14ac:dyDescent="0.3">
      <c r="B136" s="50" t="s">
        <v>84</v>
      </c>
      <c r="C136" s="51"/>
      <c r="D136" s="51"/>
      <c r="E136" s="51"/>
      <c r="F136" s="51"/>
      <c r="G136" s="51"/>
      <c r="H136" s="52"/>
      <c r="I136" s="38">
        <f>SUM(I10:I135)</f>
        <v>4847550</v>
      </c>
      <c r="J136" s="38">
        <f>SUM(J10:J135)</f>
        <v>139124.68499999991</v>
      </c>
      <c r="K136" s="38">
        <f t="shared" ref="K136:O136" si="25">SUM(K10:K135)</f>
        <v>232626.74999999985</v>
      </c>
      <c r="L136" s="38">
        <f t="shared" si="25"/>
        <v>147365.52000000019</v>
      </c>
      <c r="M136" s="38">
        <f t="shared" si="25"/>
        <v>22020.059999999998</v>
      </c>
      <c r="N136" s="38">
        <f t="shared" si="25"/>
        <v>541137.01500000025</v>
      </c>
      <c r="O136" s="38">
        <f t="shared" si="25"/>
        <v>4306412.9849999985</v>
      </c>
    </row>
    <row r="138" spans="2:17" s="40" customFormat="1" x14ac:dyDescent="0.25">
      <c r="F138" s="42"/>
      <c r="G138" s="41"/>
      <c r="H138" s="41"/>
      <c r="J138" s="39"/>
      <c r="K138" s="39"/>
      <c r="L138" s="39"/>
      <c r="M138" s="39"/>
      <c r="N138" s="39"/>
      <c r="O138" s="39"/>
    </row>
    <row r="139" spans="2:17" s="40" customFormat="1" x14ac:dyDescent="0.25">
      <c r="F139" s="42"/>
      <c r="G139" s="41"/>
      <c r="H139" s="41"/>
    </row>
    <row r="140" spans="2:17" s="40" customFormat="1" x14ac:dyDescent="0.25">
      <c r="F140" s="42"/>
      <c r="G140" s="41"/>
      <c r="H140" s="41"/>
      <c r="I140" s="39"/>
      <c r="J140" s="39"/>
      <c r="K140" s="39"/>
      <c r="L140" s="39"/>
      <c r="M140" s="39"/>
      <c r="N140" s="39"/>
      <c r="O140" s="39"/>
    </row>
    <row r="141" spans="2:17" x14ac:dyDescent="0.25">
      <c r="I141" s="39"/>
      <c r="J141" s="39"/>
      <c r="K141" s="39"/>
      <c r="L141" s="39"/>
      <c r="M141" s="39"/>
      <c r="N141" s="39"/>
      <c r="O141" s="39"/>
      <c r="P141" s="14"/>
      <c r="Q141" s="14"/>
    </row>
    <row r="142" spans="2:17" ht="37.5" customHeight="1" x14ac:dyDescent="0.25">
      <c r="I142" s="39"/>
      <c r="J142" s="39"/>
      <c r="K142" s="39"/>
      <c r="L142" s="39"/>
      <c r="M142" s="39"/>
      <c r="N142" s="39"/>
      <c r="O142" s="39"/>
    </row>
    <row r="143" spans="2:17" ht="32.25" customHeight="1" x14ac:dyDescent="0.5"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</row>
  </sheetData>
  <mergeCells count="6">
    <mergeCell ref="B143:O143"/>
    <mergeCell ref="B3:I3"/>
    <mergeCell ref="B4:O4"/>
    <mergeCell ref="B5:O5"/>
    <mergeCell ref="B6:O6"/>
    <mergeCell ref="B136:H136"/>
  </mergeCells>
  <pageMargins left="0.7" right="0.7" top="0.75" bottom="0.75" header="0.3" footer="0.3"/>
  <pageSetup paperSize="5" scale="41" fitToHeight="0" orientation="landscape" horizontalDpi="4294967293" r:id="rId1"/>
  <rowBreaks count="2" manualBreakCount="2">
    <brk id="54" max="14" man="1"/>
    <brk id="100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e894e15-ba27-4bdb-b4b8-8efc34bc9aed"/>
    <ds:schemaRef ds:uri="8dbb31fa-c118-4266-b530-fff03941bcd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JULIO 2025</vt:lpstr>
      <vt:lpstr>'FIJOS JULIO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2025-08-01T14:13:35Z</cp:lastPrinted>
  <dcterms:created xsi:type="dcterms:W3CDTF">2022-03-30T18:50:35Z</dcterms:created>
  <dcterms:modified xsi:type="dcterms:W3CDTF">2025-08-01T14:25:41Z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