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5/CUENTAS POR PAGAR 2025/10. Octubre/"/>
    </mc:Choice>
  </mc:AlternateContent>
  <xr:revisionPtr revIDLastSave="1006" documentId="8_{C76D270A-2133-49F7-9F35-8FD6B9FFBC29}" xr6:coauthVersionLast="47" xr6:coauthVersionMax="47" xr10:uidLastSave="{F2D47DA5-D856-4E0A-AA16-A123B5ED85B9}"/>
  <bookViews>
    <workbookView xWindow="-120" yWindow="-120" windowWidth="29040" windowHeight="15840" xr2:uid="{76569F5E-1702-4D62-8063-2448771C9AB9}"/>
  </bookViews>
  <sheets>
    <sheet name="INFORME PAGO A PROVEEDORES OCTU" sheetId="1" r:id="rId1"/>
  </sheets>
  <definedNames>
    <definedName name="_xlnm._FilterDatabase" localSheetId="0" hidden="1">'INFORME PAGO A PROVEEDORES OCTU'!$B$9:$N$417</definedName>
    <definedName name="_xlnm.Print_Area" localSheetId="0">'INFORME PAGO A PROVEEDORES OCTU'!$A$1:$L$427</definedName>
    <definedName name="_xlnm.Print_Titles" localSheetId="0">'INFORME PAGO A PROVEEDORES OCTU'!$1:$9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3" i="1" l="1"/>
  <c r="G418" i="1"/>
  <c r="J114" i="1" l="1"/>
  <c r="I100" i="1"/>
  <c r="I139" i="1"/>
  <c r="I159" i="1"/>
  <c r="I163" i="1"/>
  <c r="J157" i="1"/>
  <c r="K157" i="1" s="1"/>
  <c r="I157" i="1" s="1"/>
  <c r="J142" i="1"/>
  <c r="L142" i="1" s="1"/>
  <c r="J141" i="1"/>
  <c r="L141" i="1" s="1"/>
  <c r="J106" i="1"/>
  <c r="L106" i="1" s="1"/>
  <c r="J18" i="1"/>
  <c r="L18" i="1" s="1"/>
  <c r="J28" i="1"/>
  <c r="K28" i="1" s="1"/>
  <c r="I28" i="1" s="1"/>
  <c r="J128" i="1"/>
  <c r="L128" i="1" s="1"/>
  <c r="J78" i="1"/>
  <c r="K78" i="1" s="1"/>
  <c r="I78" i="1" s="1"/>
  <c r="J103" i="1"/>
  <c r="K103" i="1" s="1"/>
  <c r="I103" i="1" s="1"/>
  <c r="J104" i="1"/>
  <c r="K104" i="1" s="1"/>
  <c r="I104" i="1" s="1"/>
  <c r="J98" i="1"/>
  <c r="J97" i="1"/>
  <c r="K97" i="1" s="1"/>
  <c r="I97" i="1" s="1"/>
  <c r="J81" i="1"/>
  <c r="K81" i="1" s="1"/>
  <c r="I81" i="1" s="1"/>
  <c r="J91" i="1"/>
  <c r="K91" i="1" s="1"/>
  <c r="I91" i="1" s="1"/>
  <c r="J110" i="1"/>
  <c r="J111" i="1"/>
  <c r="K111" i="1" s="1"/>
  <c r="I111" i="1" s="1"/>
  <c r="J109" i="1"/>
  <c r="K109" i="1" s="1"/>
  <c r="I109" i="1" s="1"/>
  <c r="J99" i="1"/>
  <c r="K99" i="1" s="1"/>
  <c r="I99" i="1" s="1"/>
  <c r="J112" i="1"/>
  <c r="J133" i="1"/>
  <c r="K133" i="1" s="1"/>
  <c r="I133" i="1" s="1"/>
  <c r="J126" i="1"/>
  <c r="K126" i="1" s="1"/>
  <c r="I126" i="1" s="1"/>
  <c r="J122" i="1"/>
  <c r="K122" i="1" s="1"/>
  <c r="I122" i="1" s="1"/>
  <c r="J124" i="1"/>
  <c r="K124" i="1" s="1"/>
  <c r="I124" i="1" s="1"/>
  <c r="J96" i="1"/>
  <c r="K96" i="1" s="1"/>
  <c r="I96" i="1" s="1"/>
  <c r="J136" i="1"/>
  <c r="J113" i="1"/>
  <c r="K113" i="1" s="1"/>
  <c r="I113" i="1" s="1"/>
  <c r="J100" i="1"/>
  <c r="K100" i="1" s="1"/>
  <c r="J123" i="1"/>
  <c r="J127" i="1"/>
  <c r="K127" i="1" s="1"/>
  <c r="I127" i="1" s="1"/>
  <c r="J15" i="1"/>
  <c r="K15" i="1" s="1"/>
  <c r="I15" i="1" s="1"/>
  <c r="J138" i="1"/>
  <c r="K138" i="1" s="1"/>
  <c r="I138" i="1" s="1"/>
  <c r="J139" i="1"/>
  <c r="K139" i="1" s="1"/>
  <c r="J105" i="1"/>
  <c r="K105" i="1" s="1"/>
  <c r="I105" i="1" s="1"/>
  <c r="J101" i="1"/>
  <c r="K101" i="1" s="1"/>
  <c r="I101" i="1" s="1"/>
  <c r="J116" i="1"/>
  <c r="J145" i="1"/>
  <c r="K145" i="1" s="1"/>
  <c r="I145" i="1" s="1"/>
  <c r="J143" i="1"/>
  <c r="K143" i="1" s="1"/>
  <c r="I143" i="1" s="1"/>
  <c r="J135" i="1"/>
  <c r="K135" i="1" s="1"/>
  <c r="I135" i="1" s="1"/>
  <c r="J146" i="1"/>
  <c r="J144" i="1"/>
  <c r="L144" i="1" s="1"/>
  <c r="J137" i="1"/>
  <c r="K137" i="1" s="1"/>
  <c r="I137" i="1" s="1"/>
  <c r="J140" i="1"/>
  <c r="J156" i="1"/>
  <c r="K156" i="1" s="1"/>
  <c r="I156" i="1" s="1"/>
  <c r="J159" i="1"/>
  <c r="K159" i="1" s="1"/>
  <c r="J160" i="1"/>
  <c r="K160" i="1" s="1"/>
  <c r="I160" i="1" s="1"/>
  <c r="J161" i="1"/>
  <c r="K161" i="1" s="1"/>
  <c r="I161" i="1" s="1"/>
  <c r="J162" i="1"/>
  <c r="J152" i="1"/>
  <c r="L152" i="1" s="1"/>
  <c r="J153" i="1"/>
  <c r="K153" i="1" s="1"/>
  <c r="I153" i="1" s="1"/>
  <c r="J154" i="1"/>
  <c r="K154" i="1" s="1"/>
  <c r="I154" i="1" s="1"/>
  <c r="J129" i="1"/>
  <c r="J130" i="1"/>
  <c r="L130" i="1" s="1"/>
  <c r="J92" i="1"/>
  <c r="L92" i="1" s="1"/>
  <c r="J155" i="1"/>
  <c r="K155" i="1" s="1"/>
  <c r="I155" i="1" s="1"/>
  <c r="J149" i="1"/>
  <c r="J150" i="1"/>
  <c r="L150" i="1" s="1"/>
  <c r="J131" i="1"/>
  <c r="K131" i="1" s="1"/>
  <c r="I131" i="1" s="1"/>
  <c r="J151" i="1"/>
  <c r="K151" i="1" s="1"/>
  <c r="I151" i="1" s="1"/>
  <c r="J80" i="1"/>
  <c r="J11" i="1"/>
  <c r="L11" i="1" s="1"/>
  <c r="J12" i="1"/>
  <c r="K12" i="1" s="1"/>
  <c r="I12" i="1" s="1"/>
  <c r="J13" i="1"/>
  <c r="K13" i="1" s="1"/>
  <c r="I13" i="1" s="1"/>
  <c r="J14" i="1"/>
  <c r="J20" i="1"/>
  <c r="L20" i="1" s="1"/>
  <c r="J21" i="1"/>
  <c r="K21" i="1" s="1"/>
  <c r="I21" i="1" s="1"/>
  <c r="J29" i="1"/>
  <c r="K29" i="1" s="1"/>
  <c r="I29" i="1" s="1"/>
  <c r="J22" i="1"/>
  <c r="J30" i="1"/>
  <c r="L30" i="1" s="1"/>
  <c r="J32" i="1"/>
  <c r="K32" i="1" s="1"/>
  <c r="I32" i="1" s="1"/>
  <c r="J102" i="1"/>
  <c r="K102" i="1" s="1"/>
  <c r="I102" i="1" s="1"/>
  <c r="J107" i="1"/>
  <c r="J108" i="1"/>
  <c r="K108" i="1" s="1"/>
  <c r="I108" i="1" s="1"/>
  <c r="J132" i="1"/>
  <c r="K132" i="1" s="1"/>
  <c r="I132" i="1" s="1"/>
  <c r="J117" i="1"/>
  <c r="K117" i="1" s="1"/>
  <c r="I117" i="1" s="1"/>
  <c r="J19" i="1"/>
  <c r="J23" i="1"/>
  <c r="K23" i="1" s="1"/>
  <c r="I23" i="1" s="1"/>
  <c r="J31" i="1"/>
  <c r="K31" i="1" s="1"/>
  <c r="I31" i="1" s="1"/>
  <c r="J16" i="1"/>
  <c r="K16" i="1" s="1"/>
  <c r="I16" i="1" s="1"/>
  <c r="J24" i="1"/>
  <c r="J25" i="1"/>
  <c r="K25" i="1" s="1"/>
  <c r="I25" i="1" s="1"/>
  <c r="J26" i="1"/>
  <c r="K26" i="1" s="1"/>
  <c r="I26" i="1" s="1"/>
  <c r="J10" i="1"/>
  <c r="J27" i="1"/>
  <c r="J115" i="1"/>
  <c r="K115" i="1" s="1"/>
  <c r="I115" i="1" s="1"/>
  <c r="J125" i="1"/>
  <c r="K125" i="1" s="1"/>
  <c r="I125" i="1" s="1"/>
  <c r="J120" i="1"/>
  <c r="K120" i="1" s="1"/>
  <c r="I120" i="1" s="1"/>
  <c r="J134" i="1"/>
  <c r="J118" i="1"/>
  <c r="L118" i="1" s="1"/>
  <c r="J119" i="1"/>
  <c r="K119" i="1" s="1"/>
  <c r="I119" i="1" s="1"/>
  <c r="J121" i="1"/>
  <c r="K121" i="1" s="1"/>
  <c r="I121" i="1" s="1"/>
  <c r="J147" i="1"/>
  <c r="J148" i="1"/>
  <c r="K148" i="1" s="1"/>
  <c r="I148" i="1" s="1"/>
  <c r="J164" i="1"/>
  <c r="K164" i="1" s="1"/>
  <c r="J165" i="1"/>
  <c r="J166" i="1"/>
  <c r="K166" i="1" s="1"/>
  <c r="J167" i="1"/>
  <c r="K167" i="1" s="1"/>
  <c r="J168" i="1"/>
  <c r="K168" i="1" s="1"/>
  <c r="J169" i="1"/>
  <c r="J170" i="1"/>
  <c r="K170" i="1" s="1"/>
  <c r="J171" i="1"/>
  <c r="K171" i="1" s="1"/>
  <c r="J172" i="1"/>
  <c r="K172" i="1" s="1"/>
  <c r="J173" i="1"/>
  <c r="J174" i="1"/>
  <c r="K174" i="1" s="1"/>
  <c r="J175" i="1"/>
  <c r="K175" i="1" s="1"/>
  <c r="J176" i="1"/>
  <c r="K176" i="1" s="1"/>
  <c r="J177" i="1"/>
  <c r="J178" i="1"/>
  <c r="K178" i="1" s="1"/>
  <c r="J179" i="1"/>
  <c r="K179" i="1" s="1"/>
  <c r="J180" i="1"/>
  <c r="K180" i="1" s="1"/>
  <c r="J181" i="1"/>
  <c r="J182" i="1"/>
  <c r="K182" i="1" s="1"/>
  <c r="J183" i="1"/>
  <c r="K183" i="1" s="1"/>
  <c r="J184" i="1"/>
  <c r="K184" i="1" s="1"/>
  <c r="J185" i="1"/>
  <c r="J186" i="1"/>
  <c r="L186" i="1" s="1"/>
  <c r="J187" i="1"/>
  <c r="K187" i="1" s="1"/>
  <c r="J188" i="1"/>
  <c r="K188" i="1" s="1"/>
  <c r="J189" i="1"/>
  <c r="J190" i="1"/>
  <c r="K190" i="1" s="1"/>
  <c r="J191" i="1"/>
  <c r="K191" i="1" s="1"/>
  <c r="J192" i="1"/>
  <c r="K192" i="1" s="1"/>
  <c r="J193" i="1"/>
  <c r="J194" i="1"/>
  <c r="K194" i="1" s="1"/>
  <c r="J195" i="1"/>
  <c r="K195" i="1" s="1"/>
  <c r="J196" i="1"/>
  <c r="K196" i="1" s="1"/>
  <c r="J197" i="1"/>
  <c r="J198" i="1"/>
  <c r="K198" i="1" s="1"/>
  <c r="J199" i="1"/>
  <c r="K199" i="1" s="1"/>
  <c r="J200" i="1"/>
  <c r="K200" i="1" s="1"/>
  <c r="J201" i="1"/>
  <c r="J202" i="1"/>
  <c r="K202" i="1" s="1"/>
  <c r="J203" i="1"/>
  <c r="K203" i="1" s="1"/>
  <c r="J204" i="1"/>
  <c r="K204" i="1" s="1"/>
  <c r="J205" i="1"/>
  <c r="J206" i="1"/>
  <c r="K206" i="1" s="1"/>
  <c r="J207" i="1"/>
  <c r="K207" i="1" s="1"/>
  <c r="J208" i="1"/>
  <c r="K208" i="1" s="1"/>
  <c r="J209" i="1"/>
  <c r="J210" i="1"/>
  <c r="K210" i="1" s="1"/>
  <c r="J211" i="1"/>
  <c r="K211" i="1" s="1"/>
  <c r="J212" i="1"/>
  <c r="K212" i="1" s="1"/>
  <c r="J213" i="1"/>
  <c r="J214" i="1"/>
  <c r="K214" i="1" s="1"/>
  <c r="J215" i="1"/>
  <c r="K215" i="1" s="1"/>
  <c r="J216" i="1"/>
  <c r="K216" i="1" s="1"/>
  <c r="J217" i="1"/>
  <c r="J218" i="1"/>
  <c r="K218" i="1" s="1"/>
  <c r="J219" i="1"/>
  <c r="K219" i="1" s="1"/>
  <c r="J220" i="1"/>
  <c r="K220" i="1" s="1"/>
  <c r="J221" i="1"/>
  <c r="J222" i="1"/>
  <c r="K222" i="1" s="1"/>
  <c r="J223" i="1"/>
  <c r="K223" i="1" s="1"/>
  <c r="J224" i="1"/>
  <c r="J225" i="1"/>
  <c r="L225" i="1" s="1"/>
  <c r="J226" i="1"/>
  <c r="K226" i="1" s="1"/>
  <c r="J227" i="1"/>
  <c r="K227" i="1" s="1"/>
  <c r="J228" i="1"/>
  <c r="J229" i="1"/>
  <c r="L229" i="1" s="1"/>
  <c r="J230" i="1"/>
  <c r="K230" i="1" s="1"/>
  <c r="J231" i="1"/>
  <c r="K231" i="1" s="1"/>
  <c r="J232" i="1"/>
  <c r="J233" i="1"/>
  <c r="L233" i="1" s="1"/>
  <c r="J234" i="1"/>
  <c r="K234" i="1" s="1"/>
  <c r="J235" i="1"/>
  <c r="K235" i="1" s="1"/>
  <c r="J236" i="1"/>
  <c r="J237" i="1"/>
  <c r="K237" i="1" s="1"/>
  <c r="J238" i="1"/>
  <c r="K238" i="1" s="1"/>
  <c r="J239" i="1"/>
  <c r="L239" i="1" s="1"/>
  <c r="J240" i="1"/>
  <c r="K240" i="1" s="1"/>
  <c r="J241" i="1"/>
  <c r="K241" i="1" s="1"/>
  <c r="J242" i="1"/>
  <c r="J243" i="1"/>
  <c r="L243" i="1" s="1"/>
  <c r="J244" i="1"/>
  <c r="K244" i="1" s="1"/>
  <c r="J245" i="1"/>
  <c r="K245" i="1" s="1"/>
  <c r="J246" i="1"/>
  <c r="J247" i="1"/>
  <c r="L247" i="1" s="1"/>
  <c r="J248" i="1"/>
  <c r="K248" i="1" s="1"/>
  <c r="J249" i="1"/>
  <c r="K249" i="1" s="1"/>
  <c r="J250" i="1"/>
  <c r="J251" i="1"/>
  <c r="L251" i="1" s="1"/>
  <c r="J252" i="1"/>
  <c r="K252" i="1" s="1"/>
  <c r="J253" i="1"/>
  <c r="K253" i="1" s="1"/>
  <c r="J254" i="1"/>
  <c r="J255" i="1"/>
  <c r="L255" i="1" s="1"/>
  <c r="J256" i="1"/>
  <c r="K256" i="1" s="1"/>
  <c r="J257" i="1"/>
  <c r="K257" i="1" s="1"/>
  <c r="J258" i="1"/>
  <c r="J259" i="1"/>
  <c r="L259" i="1" s="1"/>
  <c r="J260" i="1"/>
  <c r="K260" i="1" s="1"/>
  <c r="J261" i="1"/>
  <c r="K261" i="1" s="1"/>
  <c r="J262" i="1"/>
  <c r="J263" i="1"/>
  <c r="L263" i="1" s="1"/>
  <c r="J264" i="1"/>
  <c r="K264" i="1" s="1"/>
  <c r="J265" i="1"/>
  <c r="K265" i="1" s="1"/>
  <c r="J266" i="1"/>
  <c r="J267" i="1"/>
  <c r="L267" i="1" s="1"/>
  <c r="J268" i="1"/>
  <c r="K268" i="1" s="1"/>
  <c r="J269" i="1"/>
  <c r="K269" i="1" s="1"/>
  <c r="J270" i="1"/>
  <c r="J271" i="1"/>
  <c r="L271" i="1" s="1"/>
  <c r="J272" i="1"/>
  <c r="K272" i="1" s="1"/>
  <c r="J273" i="1"/>
  <c r="K273" i="1" s="1"/>
  <c r="J274" i="1"/>
  <c r="J275" i="1"/>
  <c r="L275" i="1" s="1"/>
  <c r="J276" i="1"/>
  <c r="K276" i="1" s="1"/>
  <c r="J277" i="1"/>
  <c r="K277" i="1" s="1"/>
  <c r="J278" i="1"/>
  <c r="J279" i="1"/>
  <c r="L279" i="1" s="1"/>
  <c r="J280" i="1"/>
  <c r="K280" i="1" s="1"/>
  <c r="J281" i="1"/>
  <c r="K281" i="1" s="1"/>
  <c r="J282" i="1"/>
  <c r="J283" i="1"/>
  <c r="L283" i="1" s="1"/>
  <c r="J284" i="1"/>
  <c r="K284" i="1" s="1"/>
  <c r="J285" i="1"/>
  <c r="K285" i="1" s="1"/>
  <c r="J286" i="1"/>
  <c r="J287" i="1"/>
  <c r="L287" i="1" s="1"/>
  <c r="J288" i="1"/>
  <c r="K288" i="1" s="1"/>
  <c r="J289" i="1"/>
  <c r="K289" i="1" s="1"/>
  <c r="J290" i="1"/>
  <c r="J291" i="1"/>
  <c r="L291" i="1" s="1"/>
  <c r="J292" i="1"/>
  <c r="K292" i="1" s="1"/>
  <c r="J293" i="1"/>
  <c r="K293" i="1" s="1"/>
  <c r="J294" i="1"/>
  <c r="J295" i="1"/>
  <c r="L295" i="1" s="1"/>
  <c r="J296" i="1"/>
  <c r="K296" i="1" s="1"/>
  <c r="J297" i="1"/>
  <c r="K297" i="1" s="1"/>
  <c r="J298" i="1"/>
  <c r="J299" i="1"/>
  <c r="L299" i="1" s="1"/>
  <c r="J300" i="1"/>
  <c r="K300" i="1" s="1"/>
  <c r="J301" i="1"/>
  <c r="K301" i="1" s="1"/>
  <c r="J302" i="1"/>
  <c r="J303" i="1"/>
  <c r="L303" i="1" s="1"/>
  <c r="J304" i="1"/>
  <c r="K304" i="1" s="1"/>
  <c r="J305" i="1"/>
  <c r="K305" i="1" s="1"/>
  <c r="J306" i="1"/>
  <c r="J307" i="1"/>
  <c r="L307" i="1" s="1"/>
  <c r="J308" i="1"/>
  <c r="K308" i="1" s="1"/>
  <c r="J309" i="1"/>
  <c r="K309" i="1" s="1"/>
  <c r="J310" i="1"/>
  <c r="J311" i="1"/>
  <c r="L311" i="1" s="1"/>
  <c r="J312" i="1"/>
  <c r="K312" i="1" s="1"/>
  <c r="J313" i="1"/>
  <c r="K313" i="1" s="1"/>
  <c r="J314" i="1"/>
  <c r="J315" i="1"/>
  <c r="L315" i="1" s="1"/>
  <c r="J316" i="1"/>
  <c r="K316" i="1" s="1"/>
  <c r="J317" i="1"/>
  <c r="K317" i="1" s="1"/>
  <c r="J318" i="1"/>
  <c r="J319" i="1"/>
  <c r="L319" i="1" s="1"/>
  <c r="J320" i="1"/>
  <c r="K320" i="1" s="1"/>
  <c r="J321" i="1"/>
  <c r="K321" i="1" s="1"/>
  <c r="J322" i="1"/>
  <c r="J323" i="1"/>
  <c r="L323" i="1" s="1"/>
  <c r="J324" i="1"/>
  <c r="K324" i="1" s="1"/>
  <c r="J325" i="1"/>
  <c r="K325" i="1" s="1"/>
  <c r="J326" i="1"/>
  <c r="J327" i="1"/>
  <c r="L327" i="1" s="1"/>
  <c r="J328" i="1"/>
  <c r="K328" i="1" s="1"/>
  <c r="J329" i="1"/>
  <c r="K329" i="1" s="1"/>
  <c r="J330" i="1"/>
  <c r="J331" i="1"/>
  <c r="L331" i="1" s="1"/>
  <c r="J332" i="1"/>
  <c r="K332" i="1" s="1"/>
  <c r="J333" i="1"/>
  <c r="K333" i="1" s="1"/>
  <c r="J334" i="1"/>
  <c r="J335" i="1"/>
  <c r="L335" i="1" s="1"/>
  <c r="J336" i="1"/>
  <c r="K336" i="1" s="1"/>
  <c r="J337" i="1"/>
  <c r="K337" i="1" s="1"/>
  <c r="J338" i="1"/>
  <c r="J339" i="1"/>
  <c r="L339" i="1" s="1"/>
  <c r="J340" i="1"/>
  <c r="K340" i="1" s="1"/>
  <c r="J341" i="1"/>
  <c r="K341" i="1" s="1"/>
  <c r="J342" i="1"/>
  <c r="J343" i="1"/>
  <c r="L343" i="1" s="1"/>
  <c r="J344" i="1"/>
  <c r="K344" i="1" s="1"/>
  <c r="J345" i="1"/>
  <c r="K345" i="1" s="1"/>
  <c r="J346" i="1"/>
  <c r="J347" i="1"/>
  <c r="L347" i="1" s="1"/>
  <c r="J348" i="1"/>
  <c r="K348" i="1" s="1"/>
  <c r="J349" i="1"/>
  <c r="K349" i="1" s="1"/>
  <c r="J350" i="1"/>
  <c r="J351" i="1"/>
  <c r="L351" i="1" s="1"/>
  <c r="J352" i="1"/>
  <c r="K352" i="1" s="1"/>
  <c r="J353" i="1"/>
  <c r="K353" i="1" s="1"/>
  <c r="J354" i="1"/>
  <c r="J355" i="1"/>
  <c r="L355" i="1" s="1"/>
  <c r="J356" i="1"/>
  <c r="K356" i="1" s="1"/>
  <c r="J357" i="1"/>
  <c r="K357" i="1" s="1"/>
  <c r="J358" i="1"/>
  <c r="J359" i="1"/>
  <c r="L359" i="1" s="1"/>
  <c r="J360" i="1"/>
  <c r="K360" i="1" s="1"/>
  <c r="J361" i="1"/>
  <c r="K361" i="1" s="1"/>
  <c r="J362" i="1"/>
  <c r="J363" i="1"/>
  <c r="L363" i="1" s="1"/>
  <c r="J364" i="1"/>
  <c r="K364" i="1" s="1"/>
  <c r="J365" i="1"/>
  <c r="K365" i="1" s="1"/>
  <c r="J366" i="1"/>
  <c r="J367" i="1"/>
  <c r="L367" i="1" s="1"/>
  <c r="J368" i="1"/>
  <c r="K368" i="1" s="1"/>
  <c r="J369" i="1"/>
  <c r="K369" i="1" s="1"/>
  <c r="J370" i="1"/>
  <c r="J371" i="1"/>
  <c r="L371" i="1" s="1"/>
  <c r="J372" i="1"/>
  <c r="K372" i="1" s="1"/>
  <c r="J373" i="1"/>
  <c r="K373" i="1" s="1"/>
  <c r="J374" i="1"/>
  <c r="J375" i="1"/>
  <c r="L375" i="1" s="1"/>
  <c r="J376" i="1"/>
  <c r="K376" i="1" s="1"/>
  <c r="J377" i="1"/>
  <c r="K377" i="1" s="1"/>
  <c r="J378" i="1"/>
  <c r="J379" i="1"/>
  <c r="L379" i="1" s="1"/>
  <c r="J380" i="1"/>
  <c r="L380" i="1" s="1"/>
  <c r="J381" i="1"/>
  <c r="L381" i="1" s="1"/>
  <c r="J382" i="1"/>
  <c r="J383" i="1"/>
  <c r="L383" i="1" s="1"/>
  <c r="J384" i="1"/>
  <c r="K384" i="1" s="1"/>
  <c r="J385" i="1"/>
  <c r="L385" i="1" s="1"/>
  <c r="J386" i="1"/>
  <c r="J387" i="1"/>
  <c r="L387" i="1" s="1"/>
  <c r="J388" i="1"/>
  <c r="K388" i="1" s="1"/>
  <c r="J389" i="1"/>
  <c r="L389" i="1" s="1"/>
  <c r="J390" i="1"/>
  <c r="J391" i="1"/>
  <c r="L391" i="1" s="1"/>
  <c r="J392" i="1"/>
  <c r="K392" i="1" s="1"/>
  <c r="J393" i="1"/>
  <c r="K393" i="1" s="1"/>
  <c r="J394" i="1"/>
  <c r="J395" i="1"/>
  <c r="L395" i="1" s="1"/>
  <c r="J396" i="1"/>
  <c r="K396" i="1" s="1"/>
  <c r="J397" i="1"/>
  <c r="L397" i="1" s="1"/>
  <c r="J398" i="1"/>
  <c r="L398" i="1" s="1"/>
  <c r="J399" i="1"/>
  <c r="L399" i="1" s="1"/>
  <c r="J400" i="1"/>
  <c r="K400" i="1" s="1"/>
  <c r="J401" i="1"/>
  <c r="L401" i="1" s="1"/>
  <c r="J402" i="1"/>
  <c r="K402" i="1" s="1"/>
  <c r="J403" i="1"/>
  <c r="L403" i="1" s="1"/>
  <c r="J404" i="1"/>
  <c r="K404" i="1" s="1"/>
  <c r="J405" i="1"/>
  <c r="L405" i="1" s="1"/>
  <c r="J406" i="1"/>
  <c r="K406" i="1" s="1"/>
  <c r="J407" i="1"/>
  <c r="K407" i="1" s="1"/>
  <c r="J408" i="1"/>
  <c r="K408" i="1" s="1"/>
  <c r="J409" i="1"/>
  <c r="L409" i="1" s="1"/>
  <c r="J410" i="1"/>
  <c r="L410" i="1" s="1"/>
  <c r="J411" i="1"/>
  <c r="K411" i="1" s="1"/>
  <c r="J412" i="1"/>
  <c r="K412" i="1" s="1"/>
  <c r="J413" i="1"/>
  <c r="L413" i="1" s="1"/>
  <c r="J414" i="1"/>
  <c r="L414" i="1" s="1"/>
  <c r="J415" i="1"/>
  <c r="K415" i="1" s="1"/>
  <c r="J416" i="1"/>
  <c r="K416" i="1" s="1"/>
  <c r="J417" i="1"/>
  <c r="L417" i="1" s="1"/>
  <c r="J95" i="1"/>
  <c r="K10" i="1" l="1"/>
  <c r="K141" i="1"/>
  <c r="I141" i="1" s="1"/>
  <c r="K142" i="1"/>
  <c r="I142" i="1" s="1"/>
  <c r="K106" i="1"/>
  <c r="I106" i="1" s="1"/>
  <c r="L28" i="1"/>
  <c r="K18" i="1"/>
  <c r="I18" i="1" s="1"/>
  <c r="K128" i="1"/>
  <c r="I128" i="1" s="1"/>
  <c r="L202" i="1"/>
  <c r="K186" i="1"/>
  <c r="K92" i="1"/>
  <c r="I92" i="1" s="1"/>
  <c r="L222" i="1"/>
  <c r="L183" i="1"/>
  <c r="L190" i="1"/>
  <c r="L187" i="1"/>
  <c r="L170" i="1"/>
  <c r="L21" i="1"/>
  <c r="K381" i="1"/>
  <c r="L372" i="1"/>
  <c r="L235" i="1"/>
  <c r="L218" i="1"/>
  <c r="L199" i="1"/>
  <c r="L167" i="1"/>
  <c r="K144" i="1"/>
  <c r="I144" i="1" s="1"/>
  <c r="L143" i="1"/>
  <c r="K383" i="1"/>
  <c r="L210" i="1"/>
  <c r="K401" i="1"/>
  <c r="K380" i="1"/>
  <c r="L377" i="1"/>
  <c r="K243" i="1"/>
  <c r="L240" i="1"/>
  <c r="L226" i="1"/>
  <c r="K118" i="1"/>
  <c r="I118" i="1" s="1"/>
  <c r="L125" i="1"/>
  <c r="K150" i="1"/>
  <c r="I150" i="1" s="1"/>
  <c r="L124" i="1"/>
  <c r="K410" i="1"/>
  <c r="K405" i="1"/>
  <c r="K399" i="1"/>
  <c r="K397" i="1"/>
  <c r="L406" i="1"/>
  <c r="L206" i="1"/>
  <c r="L174" i="1"/>
  <c r="L108" i="1"/>
  <c r="L153" i="1"/>
  <c r="L127" i="1"/>
  <c r="K398" i="1"/>
  <c r="L392" i="1"/>
  <c r="K389" i="1"/>
  <c r="L214" i="1"/>
  <c r="L203" i="1"/>
  <c r="L171" i="1"/>
  <c r="L32" i="1"/>
  <c r="K11" i="1"/>
  <c r="I11" i="1" s="1"/>
  <c r="L113" i="1"/>
  <c r="K414" i="1"/>
  <c r="K403" i="1"/>
  <c r="L368" i="1"/>
  <c r="K363" i="1"/>
  <c r="L360" i="1"/>
  <c r="K355" i="1"/>
  <c r="L352" i="1"/>
  <c r="K347" i="1"/>
  <c r="L344" i="1"/>
  <c r="K339" i="1"/>
  <c r="L336" i="1"/>
  <c r="K331" i="1"/>
  <c r="L328" i="1"/>
  <c r="K323" i="1"/>
  <c r="L320" i="1"/>
  <c r="K315" i="1"/>
  <c r="L312" i="1"/>
  <c r="K307" i="1"/>
  <c r="L304" i="1"/>
  <c r="K299" i="1"/>
  <c r="L296" i="1"/>
  <c r="K291" i="1"/>
  <c r="L288" i="1"/>
  <c r="K283" i="1"/>
  <c r="L280" i="1"/>
  <c r="K275" i="1"/>
  <c r="L272" i="1"/>
  <c r="K267" i="1"/>
  <c r="L264" i="1"/>
  <c r="K259" i="1"/>
  <c r="L256" i="1"/>
  <c r="K251" i="1"/>
  <c r="L248" i="1"/>
  <c r="L223" i="1"/>
  <c r="L219" i="1"/>
  <c r="L215" i="1"/>
  <c r="L211" i="1"/>
  <c r="L207" i="1"/>
  <c r="L194" i="1"/>
  <c r="L178" i="1"/>
  <c r="L148" i="1"/>
  <c r="L131" i="1"/>
  <c r="L159" i="1"/>
  <c r="L139" i="1"/>
  <c r="L111" i="1"/>
  <c r="L97" i="1"/>
  <c r="L78" i="1"/>
  <c r="L415" i="1"/>
  <c r="L411" i="1"/>
  <c r="L396" i="1"/>
  <c r="L376" i="1"/>
  <c r="L237" i="1"/>
  <c r="L198" i="1"/>
  <c r="L191" i="1"/>
  <c r="L182" i="1"/>
  <c r="L175" i="1"/>
  <c r="L166" i="1"/>
  <c r="L119" i="1"/>
  <c r="L25" i="1"/>
  <c r="K20" i="1"/>
  <c r="I20" i="1" s="1"/>
  <c r="L12" i="1"/>
  <c r="K152" i="1"/>
  <c r="I152" i="1" s="1"/>
  <c r="L160" i="1"/>
  <c r="L156" i="1"/>
  <c r="L145" i="1"/>
  <c r="L15" i="1"/>
  <c r="L122" i="1"/>
  <c r="L109" i="1"/>
  <c r="L81" i="1"/>
  <c r="L103" i="1"/>
  <c r="K417" i="1"/>
  <c r="K413" i="1"/>
  <c r="K391" i="1"/>
  <c r="K385" i="1"/>
  <c r="K367" i="1"/>
  <c r="L364" i="1"/>
  <c r="K359" i="1"/>
  <c r="L356" i="1"/>
  <c r="K351" i="1"/>
  <c r="L348" i="1"/>
  <c r="K343" i="1"/>
  <c r="L340" i="1"/>
  <c r="K335" i="1"/>
  <c r="L332" i="1"/>
  <c r="K327" i="1"/>
  <c r="L324" i="1"/>
  <c r="K319" i="1"/>
  <c r="L316" i="1"/>
  <c r="K311" i="1"/>
  <c r="L308" i="1"/>
  <c r="K303" i="1"/>
  <c r="L300" i="1"/>
  <c r="K295" i="1"/>
  <c r="L292" i="1"/>
  <c r="K287" i="1"/>
  <c r="L284" i="1"/>
  <c r="K279" i="1"/>
  <c r="L276" i="1"/>
  <c r="K271" i="1"/>
  <c r="L268" i="1"/>
  <c r="K263" i="1"/>
  <c r="L260" i="1"/>
  <c r="K255" i="1"/>
  <c r="L252" i="1"/>
  <c r="K247" i="1"/>
  <c r="L244" i="1"/>
  <c r="K239" i="1"/>
  <c r="L230" i="1"/>
  <c r="L195" i="1"/>
  <c r="L179" i="1"/>
  <c r="L23" i="1"/>
  <c r="K30" i="1"/>
  <c r="I30" i="1" s="1"/>
  <c r="K130" i="1"/>
  <c r="I130" i="1" s="1"/>
  <c r="L105" i="1"/>
  <c r="L133" i="1"/>
  <c r="L402" i="1"/>
  <c r="L393" i="1"/>
  <c r="L388" i="1"/>
  <c r="L384" i="1"/>
  <c r="K379" i="1"/>
  <c r="L373" i="1"/>
  <c r="L369" i="1"/>
  <c r="L238" i="1"/>
  <c r="L234" i="1"/>
  <c r="L227" i="1"/>
  <c r="L115" i="1"/>
  <c r="L31" i="1"/>
  <c r="L132" i="1"/>
  <c r="L407" i="1"/>
  <c r="K409" i="1"/>
  <c r="K395" i="1"/>
  <c r="K375" i="1"/>
  <c r="L365" i="1"/>
  <c r="L361" i="1"/>
  <c r="L357" i="1"/>
  <c r="L353" i="1"/>
  <c r="L349" i="1"/>
  <c r="L345" i="1"/>
  <c r="L341" i="1"/>
  <c r="L337" i="1"/>
  <c r="L333" i="1"/>
  <c r="L329" i="1"/>
  <c r="L325" i="1"/>
  <c r="L321" i="1"/>
  <c r="L317" i="1"/>
  <c r="L313" i="1"/>
  <c r="L309" i="1"/>
  <c r="L305" i="1"/>
  <c r="L301" i="1"/>
  <c r="L297" i="1"/>
  <c r="L293" i="1"/>
  <c r="L289" i="1"/>
  <c r="L285" i="1"/>
  <c r="L281" i="1"/>
  <c r="L277" i="1"/>
  <c r="L273" i="1"/>
  <c r="L269" i="1"/>
  <c r="L265" i="1"/>
  <c r="L261" i="1"/>
  <c r="L257" i="1"/>
  <c r="L253" i="1"/>
  <c r="L249" i="1"/>
  <c r="L245" i="1"/>
  <c r="L241" i="1"/>
  <c r="L231" i="1"/>
  <c r="L26" i="1"/>
  <c r="K19" i="1"/>
  <c r="I19" i="1" s="1"/>
  <c r="L19" i="1"/>
  <c r="K370" i="1"/>
  <c r="L370" i="1"/>
  <c r="K228" i="1"/>
  <c r="L228" i="1"/>
  <c r="K374" i="1"/>
  <c r="L374" i="1"/>
  <c r="K24" i="1"/>
  <c r="I24" i="1" s="1"/>
  <c r="L24" i="1"/>
  <c r="K146" i="1"/>
  <c r="I146" i="1" s="1"/>
  <c r="L146" i="1"/>
  <c r="K136" i="1"/>
  <c r="I136" i="1" s="1"/>
  <c r="L136" i="1"/>
  <c r="K386" i="1"/>
  <c r="L386" i="1"/>
  <c r="L412" i="1"/>
  <c r="L404" i="1"/>
  <c r="L400" i="1"/>
  <c r="K382" i="1"/>
  <c r="L382" i="1"/>
  <c r="K366" i="1"/>
  <c r="L366" i="1"/>
  <c r="K362" i="1"/>
  <c r="L362" i="1"/>
  <c r="K358" i="1"/>
  <c r="L358" i="1"/>
  <c r="K354" i="1"/>
  <c r="L354" i="1"/>
  <c r="K350" i="1"/>
  <c r="L350" i="1"/>
  <c r="K346" i="1"/>
  <c r="L346" i="1"/>
  <c r="K342" i="1"/>
  <c r="L342" i="1"/>
  <c r="K338" i="1"/>
  <c r="L338" i="1"/>
  <c r="K334" i="1"/>
  <c r="L334" i="1"/>
  <c r="K330" i="1"/>
  <c r="L330" i="1"/>
  <c r="K326" i="1"/>
  <c r="L326" i="1"/>
  <c r="K322" i="1"/>
  <c r="L322" i="1"/>
  <c r="K318" i="1"/>
  <c r="L318" i="1"/>
  <c r="K314" i="1"/>
  <c r="L314" i="1"/>
  <c r="K310" i="1"/>
  <c r="L310" i="1"/>
  <c r="K306" i="1"/>
  <c r="L306" i="1"/>
  <c r="K302" i="1"/>
  <c r="L302" i="1"/>
  <c r="K298" i="1"/>
  <c r="L298" i="1"/>
  <c r="K294" i="1"/>
  <c r="L294" i="1"/>
  <c r="K290" i="1"/>
  <c r="L290" i="1"/>
  <c r="K286" i="1"/>
  <c r="L286" i="1"/>
  <c r="K282" i="1"/>
  <c r="L282" i="1"/>
  <c r="K278" i="1"/>
  <c r="L278" i="1"/>
  <c r="K274" i="1"/>
  <c r="L274" i="1"/>
  <c r="K270" i="1"/>
  <c r="L270" i="1"/>
  <c r="K266" i="1"/>
  <c r="L266" i="1"/>
  <c r="K262" i="1"/>
  <c r="L262" i="1"/>
  <c r="K258" i="1"/>
  <c r="L258" i="1"/>
  <c r="K254" i="1"/>
  <c r="L254" i="1"/>
  <c r="K250" i="1"/>
  <c r="L250" i="1"/>
  <c r="K246" i="1"/>
  <c r="L246" i="1"/>
  <c r="K242" i="1"/>
  <c r="L242" i="1"/>
  <c r="K232" i="1"/>
  <c r="L232" i="1"/>
  <c r="K390" i="1"/>
  <c r="L390" i="1"/>
  <c r="K224" i="1"/>
  <c r="L224" i="1"/>
  <c r="L416" i="1"/>
  <c r="L408" i="1"/>
  <c r="K394" i="1"/>
  <c r="L394" i="1"/>
  <c r="K387" i="1"/>
  <c r="K378" i="1"/>
  <c r="L378" i="1"/>
  <c r="K371" i="1"/>
  <c r="K236" i="1"/>
  <c r="L236" i="1"/>
  <c r="K27" i="1"/>
  <c r="I27" i="1" s="1"/>
  <c r="L27" i="1"/>
  <c r="K140" i="1"/>
  <c r="I140" i="1" s="1"/>
  <c r="L140" i="1"/>
  <c r="K123" i="1"/>
  <c r="I123" i="1" s="1"/>
  <c r="L123" i="1"/>
  <c r="K233" i="1"/>
  <c r="K229" i="1"/>
  <c r="K225" i="1"/>
  <c r="K134" i="1"/>
  <c r="I134" i="1" s="1"/>
  <c r="L134" i="1"/>
  <c r="K22" i="1"/>
  <c r="I22" i="1" s="1"/>
  <c r="L22" i="1"/>
  <c r="K14" i="1"/>
  <c r="I14" i="1" s="1"/>
  <c r="L14" i="1"/>
  <c r="K80" i="1"/>
  <c r="I80" i="1" s="1"/>
  <c r="L80" i="1"/>
  <c r="K149" i="1"/>
  <c r="I149" i="1" s="1"/>
  <c r="L149" i="1"/>
  <c r="K129" i="1"/>
  <c r="I129" i="1" s="1"/>
  <c r="L129" i="1"/>
  <c r="K162" i="1"/>
  <c r="I162" i="1" s="1"/>
  <c r="L162" i="1"/>
  <c r="K158" i="1"/>
  <c r="I158" i="1" s="1"/>
  <c r="L158" i="1"/>
  <c r="K114" i="1"/>
  <c r="I114" i="1" s="1"/>
  <c r="L114" i="1"/>
  <c r="K112" i="1"/>
  <c r="I112" i="1" s="1"/>
  <c r="L112" i="1"/>
  <c r="K110" i="1"/>
  <c r="I110" i="1" s="1"/>
  <c r="L110" i="1"/>
  <c r="K98" i="1"/>
  <c r="I98" i="1" s="1"/>
  <c r="L98" i="1"/>
  <c r="K221" i="1"/>
  <c r="L221" i="1"/>
  <c r="K217" i="1"/>
  <c r="L217" i="1"/>
  <c r="K213" i="1"/>
  <c r="L213" i="1"/>
  <c r="K209" i="1"/>
  <c r="L209" i="1"/>
  <c r="K205" i="1"/>
  <c r="L205" i="1"/>
  <c r="K201" i="1"/>
  <c r="L201" i="1"/>
  <c r="K197" i="1"/>
  <c r="L197" i="1"/>
  <c r="K193" i="1"/>
  <c r="L193" i="1"/>
  <c r="K189" i="1"/>
  <c r="L189" i="1"/>
  <c r="K185" i="1"/>
  <c r="L185" i="1"/>
  <c r="K181" i="1"/>
  <c r="L181" i="1"/>
  <c r="K177" i="1"/>
  <c r="L177" i="1"/>
  <c r="K173" i="1"/>
  <c r="L173" i="1"/>
  <c r="K169" i="1"/>
  <c r="L169" i="1"/>
  <c r="K165" i="1"/>
  <c r="L165" i="1"/>
  <c r="K147" i="1"/>
  <c r="I147" i="1" s="1"/>
  <c r="L147" i="1"/>
  <c r="K107" i="1"/>
  <c r="I107" i="1" s="1"/>
  <c r="L107" i="1"/>
  <c r="K116" i="1"/>
  <c r="I116" i="1" s="1"/>
  <c r="L116" i="1"/>
  <c r="L220" i="1"/>
  <c r="L216" i="1"/>
  <c r="L212" i="1"/>
  <c r="L208" i="1"/>
  <c r="L204" i="1"/>
  <c r="L200" i="1"/>
  <c r="L196" i="1"/>
  <c r="L192" i="1"/>
  <c r="L188" i="1"/>
  <c r="L184" i="1"/>
  <c r="L180" i="1"/>
  <c r="L176" i="1"/>
  <c r="L172" i="1"/>
  <c r="L168" i="1"/>
  <c r="L164" i="1"/>
  <c r="L121" i="1"/>
  <c r="L120" i="1"/>
  <c r="L10" i="1"/>
  <c r="L16" i="1"/>
  <c r="L117" i="1"/>
  <c r="L102" i="1"/>
  <c r="L29" i="1"/>
  <c r="L13" i="1"/>
  <c r="L151" i="1"/>
  <c r="L155" i="1"/>
  <c r="L154" i="1"/>
  <c r="L161" i="1"/>
  <c r="L157" i="1"/>
  <c r="L137" i="1"/>
  <c r="L135" i="1"/>
  <c r="L101" i="1"/>
  <c r="L138" i="1"/>
  <c r="L100" i="1"/>
  <c r="L96" i="1"/>
  <c r="L126" i="1"/>
  <c r="L99" i="1"/>
  <c r="L91" i="1"/>
  <c r="L104" i="1"/>
  <c r="I10" i="1" l="1"/>
  <c r="J61" i="1"/>
  <c r="K61" i="1" s="1"/>
  <c r="I61" i="1" s="1"/>
  <c r="J64" i="1"/>
  <c r="K64" i="1" s="1"/>
  <c r="I64" i="1" s="1"/>
  <c r="J63" i="1"/>
  <c r="K63" i="1" s="1"/>
  <c r="I63" i="1" s="1"/>
  <c r="J93" i="1" l="1"/>
  <c r="K93" i="1" s="1"/>
  <c r="I93" i="1" s="1"/>
  <c r="J89" i="1"/>
  <c r="K89" i="1" s="1"/>
  <c r="I89" i="1" s="1"/>
  <c r="J84" i="1"/>
  <c r="L84" i="1" s="1"/>
  <c r="J65" i="1"/>
  <c r="L65" i="1" s="1"/>
  <c r="J56" i="1"/>
  <c r="K56" i="1" s="1"/>
  <c r="I56" i="1" s="1"/>
  <c r="J90" i="1"/>
  <c r="K90" i="1" s="1"/>
  <c r="I90" i="1" s="1"/>
  <c r="J79" i="1"/>
  <c r="K79" i="1" s="1"/>
  <c r="I79" i="1" s="1"/>
  <c r="J82" i="1"/>
  <c r="K82" i="1" s="1"/>
  <c r="I82" i="1" s="1"/>
  <c r="J83" i="1"/>
  <c r="K83" i="1" s="1"/>
  <c r="I83" i="1" s="1"/>
  <c r="J94" i="1"/>
  <c r="K94" i="1" s="1"/>
  <c r="I94" i="1" s="1"/>
  <c r="L95" i="1"/>
  <c r="J85" i="1"/>
  <c r="K85" i="1" s="1"/>
  <c r="I85" i="1" s="1"/>
  <c r="J86" i="1"/>
  <c r="L86" i="1" s="1"/>
  <c r="J87" i="1"/>
  <c r="K87" i="1" s="1"/>
  <c r="I87" i="1" s="1"/>
  <c r="J88" i="1"/>
  <c r="L88" i="1" s="1"/>
  <c r="J57" i="1"/>
  <c r="L57" i="1" s="1"/>
  <c r="L63" i="1"/>
  <c r="J70" i="1"/>
  <c r="L70" i="1" s="1"/>
  <c r="J66" i="1"/>
  <c r="K66" i="1" s="1"/>
  <c r="I66" i="1" s="1"/>
  <c r="J58" i="1"/>
  <c r="K58" i="1" s="1"/>
  <c r="I58" i="1" s="1"/>
  <c r="J59" i="1"/>
  <c r="K59" i="1" s="1"/>
  <c r="I59" i="1" s="1"/>
  <c r="J60" i="1"/>
  <c r="L60" i="1" s="1"/>
  <c r="J68" i="1"/>
  <c r="K68" i="1" s="1"/>
  <c r="I68" i="1" s="1"/>
  <c r="J69" i="1"/>
  <c r="K69" i="1" s="1"/>
  <c r="I69" i="1" s="1"/>
  <c r="J62" i="1"/>
  <c r="L62" i="1" s="1"/>
  <c r="J67" i="1"/>
  <c r="L67" i="1" s="1"/>
  <c r="J71" i="1"/>
  <c r="K71" i="1" s="1"/>
  <c r="I71" i="1" s="1"/>
  <c r="J72" i="1"/>
  <c r="K72" i="1" s="1"/>
  <c r="I72" i="1" s="1"/>
  <c r="J73" i="1"/>
  <c r="L73" i="1" s="1"/>
  <c r="J74" i="1"/>
  <c r="L74" i="1" s="1"/>
  <c r="J76" i="1"/>
  <c r="K76" i="1" s="1"/>
  <c r="I76" i="1" s="1"/>
  <c r="J77" i="1"/>
  <c r="K77" i="1" s="1"/>
  <c r="I77" i="1" s="1"/>
  <c r="J75" i="1"/>
  <c r="L75" i="1" s="1"/>
  <c r="J17" i="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418" i="1" l="1"/>
  <c r="L17" i="1"/>
  <c r="K65" i="1"/>
  <c r="I65" i="1" s="1"/>
  <c r="L85" i="1"/>
  <c r="K57" i="1"/>
  <c r="I57" i="1" s="1"/>
  <c r="K86" i="1"/>
  <c r="I86" i="1" s="1"/>
  <c r="L82" i="1"/>
  <c r="L77" i="1"/>
  <c r="K74" i="1"/>
  <c r="I74" i="1" s="1"/>
  <c r="K73" i="1"/>
  <c r="I73" i="1" s="1"/>
  <c r="K67" i="1"/>
  <c r="I67" i="1" s="1"/>
  <c r="K62" i="1"/>
  <c r="I62" i="1" s="1"/>
  <c r="L69" i="1"/>
  <c r="L68" i="1"/>
  <c r="K60" i="1"/>
  <c r="I60" i="1" s="1"/>
  <c r="L66" i="1"/>
  <c r="K70" i="1"/>
  <c r="I70" i="1" s="1"/>
  <c r="K88" i="1"/>
  <c r="I88" i="1" s="1"/>
  <c r="K95" i="1"/>
  <c r="I95" i="1" s="1"/>
  <c r="L83" i="1"/>
  <c r="K84" i="1"/>
  <c r="I84" i="1" s="1"/>
  <c r="L72" i="1"/>
  <c r="L58" i="1"/>
  <c r="L79" i="1"/>
  <c r="L93" i="1"/>
  <c r="L56" i="1"/>
  <c r="L76" i="1"/>
  <c r="L71" i="1"/>
  <c r="L61" i="1"/>
  <c r="L59" i="1"/>
  <c r="L64" i="1"/>
  <c r="L87" i="1"/>
  <c r="L94" i="1"/>
  <c r="L90" i="1"/>
  <c r="L89" i="1"/>
  <c r="K35" i="1" l="1"/>
  <c r="I35" i="1" s="1"/>
  <c r="K36" i="1"/>
  <c r="I36" i="1" s="1"/>
  <c r="K37" i="1"/>
  <c r="I37" i="1" s="1"/>
  <c r="K38" i="1"/>
  <c r="I38" i="1" s="1"/>
  <c r="K39" i="1"/>
  <c r="I39" i="1" s="1"/>
  <c r="K40" i="1"/>
  <c r="I40" i="1" s="1"/>
  <c r="K41" i="1"/>
  <c r="I41" i="1" s="1"/>
  <c r="K42" i="1"/>
  <c r="I42" i="1" s="1"/>
  <c r="K43" i="1"/>
  <c r="I43" i="1" s="1"/>
  <c r="K44" i="1"/>
  <c r="I44" i="1" s="1"/>
  <c r="K45" i="1"/>
  <c r="I45" i="1" s="1"/>
  <c r="K46" i="1"/>
  <c r="I46" i="1" s="1"/>
  <c r="K47" i="1"/>
  <c r="I47" i="1" s="1"/>
  <c r="K48" i="1"/>
  <c r="I48" i="1" s="1"/>
  <c r="K49" i="1"/>
  <c r="I49" i="1" s="1"/>
  <c r="K50" i="1"/>
  <c r="I50" i="1" s="1"/>
  <c r="K51" i="1"/>
  <c r="I51" i="1" s="1"/>
  <c r="K52" i="1"/>
  <c r="I52" i="1" s="1"/>
  <c r="K53" i="1"/>
  <c r="I53" i="1" s="1"/>
  <c r="K54" i="1"/>
  <c r="I54" i="1" s="1"/>
  <c r="K55" i="1"/>
  <c r="I55" i="1" s="1"/>
  <c r="K34" i="1"/>
  <c r="I34" i="1" s="1"/>
  <c r="K33" i="1"/>
  <c r="I33" i="1" s="1"/>
  <c r="K75" i="1" l="1"/>
  <c r="I75" i="1" s="1"/>
  <c r="K17" i="1" l="1"/>
  <c r="K418" i="1" s="1"/>
  <c r="M421" i="1" l="1"/>
  <c r="M422" i="1" s="1"/>
  <c r="I17" i="1"/>
  <c r="I418" i="1"/>
</calcChain>
</file>

<file path=xl/sharedStrings.xml><?xml version="1.0" encoding="utf-8"?>
<sst xmlns="http://schemas.openxmlformats.org/spreadsheetml/2006/main" count="530" uniqueCount="401">
  <si>
    <t>COMITE EJECUTOR DE INFRAESTRUCTURAS DE ZONAS TURISTICAS CEIZTUR</t>
  </si>
  <si>
    <t>INFORME PAGO A PROVEEDORES</t>
  </si>
  <si>
    <t>ITEM</t>
  </si>
  <si>
    <t>PROVEEDOR</t>
  </si>
  <si>
    <t>CONCEPTO</t>
  </si>
  <si>
    <t>FACTURA No.(NCF)</t>
  </si>
  <si>
    <t>FECHA FACTURA</t>
  </si>
  <si>
    <t>MONTO FACTURADO</t>
  </si>
  <si>
    <t xml:space="preserve">FECHA FIN FACTURA </t>
  </si>
  <si>
    <t>MONTO PAGADO A LA FECHA</t>
  </si>
  <si>
    <t>MONTO PENDIENTE</t>
  </si>
  <si>
    <t>ESTADO (COMPLETO, PENDIENTE Y ATRASADO)3</t>
  </si>
  <si>
    <t>DOC. PAGO</t>
  </si>
  <si>
    <t>FECHA LIB</t>
  </si>
  <si>
    <t xml:space="preserve"> Via Smart Auto Paint, SRL</t>
  </si>
  <si>
    <t xml:space="preserve">Factura No. 0085, Pago de deducible. </t>
  </si>
  <si>
    <t>B1500000085</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</si>
  <si>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</si>
  <si>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</si>
  <si>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</si>
  <si>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</si>
  <si>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</si>
  <si>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</si>
  <si>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</si>
  <si>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</si>
  <si>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</si>
  <si>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</si>
  <si>
    <t>Almacenes Casa Vito, SRL</t>
  </si>
  <si>
    <t xml:space="preserve">Francheska Martinez Ramon </t>
  </si>
  <si>
    <t>Factura 0074 servicios de desayunos y almuerzos para los operativos del Programa Nacional  de Limpieza de Playas y Balneareos  de la institucion.</t>
  </si>
  <si>
    <t>B1500000074</t>
  </si>
  <si>
    <t>Santo Domingo Motors Company, SA</t>
  </si>
  <si>
    <t>Factura No. 3794  Servicio de mantenimiento  correspondiente a  la flotilla vehicular del CEIZTUR y POLITUR.</t>
  </si>
  <si>
    <t>Factura No. 3666  Servicio de mantenimiento  correspondiente a  la flotilla vehicular del CEIZTUR y POLITUR.</t>
  </si>
  <si>
    <t>E450000003666</t>
  </si>
  <si>
    <t>Factura No. 3695  Servicio de mantenimiento  correspondiente a  la flotilla vehicular del CEIZTUR y POLITUR.</t>
  </si>
  <si>
    <t>E450000003695</t>
  </si>
  <si>
    <t>Factura No. 3697  Servicio de mantenimiento  correspondiente a  la flotilla vehicular del CEIZTUR y POLITUR.</t>
  </si>
  <si>
    <t>E450000003697</t>
  </si>
  <si>
    <t>Factura No. 3699  Servicio de mantenimiento  correspondiente a  la flotilla vehicular del CEIZTUR y POLITUR.</t>
  </si>
  <si>
    <t>E450000003699</t>
  </si>
  <si>
    <t>Factura No. 3702  Servicio de mantenimiento  correspondiente a  la flotilla vehicular del CEIZTUR y POLITUR.</t>
  </si>
  <si>
    <t>E450000003702</t>
  </si>
  <si>
    <t>Factura No. 3703  Servicio de mantenimiento  correspondiente a  la flotilla vehicular del CEIZTUR y POLITUR.</t>
  </si>
  <si>
    <t>E450000003703</t>
  </si>
  <si>
    <t>Factura No. 3704  Servicio de mantenimiento  correspondiente a  la flotilla vehicular del CEIZTUR y POLITUR.</t>
  </si>
  <si>
    <t>E450000003704</t>
  </si>
  <si>
    <t>Factura No. 3705 Servicio de mantenimiento  correspondiente a  la flotilla vehicular del CEIZTUR y POLITUR.</t>
  </si>
  <si>
    <t>E450000003705</t>
  </si>
  <si>
    <t>Factura No. 3706  Servicio de mantenimiento  correspondiente a  la flotilla vehicular del CEIZTUR y POLITUR.</t>
  </si>
  <si>
    <t>E450000003706</t>
  </si>
  <si>
    <t>Factura No. 3759  Servicio de mantenimiento  correspondiente a  la flotilla vehicular del CEIZTUR y POLITUR.</t>
  </si>
  <si>
    <t>E450000003759</t>
  </si>
  <si>
    <t>Factura No. 3760  Servicio de mantenimiento  correspondiente a  la flotilla vehicular del CEIZTUR y POLITUR.</t>
  </si>
  <si>
    <t>E450000003760</t>
  </si>
  <si>
    <t>E450000003794</t>
  </si>
  <si>
    <t>Factura No. 3800  Servicio de mantenimiento  correspondiente a  la flotilla vehicular del CEIZTUR y POLITUR.</t>
  </si>
  <si>
    <t>E450000003800</t>
  </si>
  <si>
    <t>Factura No. 3805  Servicio de mantenimiento  correspondiente a  la flotilla vehicular del CEIZTUR y POLITUR.</t>
  </si>
  <si>
    <t>E450000003805</t>
  </si>
  <si>
    <t>Factura No. 3806  Servicio de mantenimiento  correspondiente a  la flotilla vehicular del CEIZTUR y POLITUR.</t>
  </si>
  <si>
    <t>Factura No. 3808  Servicio de mantenimiento  correspondiente a  la flotilla vehicular del CEIZTUR y POLITUR.</t>
  </si>
  <si>
    <t>E450000003808</t>
  </si>
  <si>
    <t>Factura No. 3827  Servicio de mantenimiento  correspondiente a  la flotilla vehicular del CEIZTUR y POLITUR.</t>
  </si>
  <si>
    <t>E450000003827</t>
  </si>
  <si>
    <t>Factura No. 3832  Servicio de mantenimiento  correspondiente a  la flotilla vehicular del CEIZTUR y POLITUR.</t>
  </si>
  <si>
    <t>E450000003832</t>
  </si>
  <si>
    <t>Factura No. 3840  Servicio de mantenimiento  correspondiente a  la flotilla vehicular del CEIZTUR y POLITUR.</t>
  </si>
  <si>
    <t>E450000003840</t>
  </si>
  <si>
    <t>Factura No. 3841  Servicio de mantenimiento  correspondiente a  la flotilla vehicular del CEIZTUR y POLITUR.</t>
  </si>
  <si>
    <t>E450000003481</t>
  </si>
  <si>
    <t>Factura No. 3860  Servicio de mantenimiento  correspondiente a  la flotilla vehicular del CEIZTUR y POLITUR.</t>
  </si>
  <si>
    <t>E450000003860</t>
  </si>
  <si>
    <t>Factura No. 3866  Servicio de mantenimiento  correspondiente a  la flotilla vehicular del CEIZTUR y POLITUR.</t>
  </si>
  <si>
    <t>E450000003866</t>
  </si>
  <si>
    <t>Factura No. 3909  Servicio de mantenimiento  correspondiente a  la flotilla vehicular del CEIZTUR y POLITUR.</t>
  </si>
  <si>
    <t>E450000003909</t>
  </si>
  <si>
    <t>E450000003806</t>
  </si>
  <si>
    <t>Suplidora Reysa, EIRL</t>
  </si>
  <si>
    <t>SMO Mujeres Industriales, SRL</t>
  </si>
  <si>
    <t>Viamar, SA</t>
  </si>
  <si>
    <t>B1500000567</t>
  </si>
  <si>
    <t>B1500000059</t>
  </si>
  <si>
    <t>B1500000811</t>
  </si>
  <si>
    <t>E450000000222</t>
  </si>
  <si>
    <t>B1500000178</t>
  </si>
  <si>
    <t>B1500000106</t>
  </si>
  <si>
    <t>E450000007513</t>
  </si>
  <si>
    <t>E450000007571</t>
  </si>
  <si>
    <t>E450000007600</t>
  </si>
  <si>
    <t xml:space="preserve">Serd-Net, SRL </t>
  </si>
  <si>
    <t>Factura 0059 servicios de desayunos y almuerzos para los operativos del Programa Nacional  de Limpieza de Playas y Balneareos  de la institucion.</t>
  </si>
  <si>
    <t>Factura no. 0811 Adquisicion de 60 fardos de agua para el programa Nacional de Limpieza de playas  y Balneareos.</t>
  </si>
  <si>
    <t>Implementos y Maquinarias (IMCA), SA</t>
  </si>
  <si>
    <t xml:space="preserve">Consultoria y Servicios Salper, SRL </t>
  </si>
  <si>
    <t>Factura no. 0178. Servicio de fumigacion contra todo tipo de plagas en las oficinas de la institucion.</t>
  </si>
  <si>
    <t xml:space="preserve">1955 General Busines, Bienes y Servicios, SRL </t>
  </si>
  <si>
    <t>Factura No. 0106. Adquisicion de casco y candado para motocicletas de la institucion.</t>
  </si>
  <si>
    <t>Factura 7513. Servicio de mantenimiento de la flotilla vehicular de la institucion.</t>
  </si>
  <si>
    <t>Factura 7571. Servicio de mantenimiento de la flotilla vehicular de la institucion.</t>
  </si>
  <si>
    <t>Factura 7600. Servicio de mantenimiento de la flotilla vehicular de la institucion.</t>
  </si>
  <si>
    <t>Factura no. 0116. Servicio de mantenimiento general de las barredoras de playas de la institucion.</t>
  </si>
  <si>
    <t>B1500000116</t>
  </si>
  <si>
    <t>Factura no. 0117. Servicio de mantenimiento general de las barredoras de playas de la institucion.</t>
  </si>
  <si>
    <t>B1500000117</t>
  </si>
  <si>
    <t xml:space="preserve">Mytraktecnology, SRL </t>
  </si>
  <si>
    <t>Factura no. 0283. Servicio de monitoreo de GPS de la flotilla vehicular del CEIZTUR</t>
  </si>
  <si>
    <t xml:space="preserve">Factura no. 7637. Servicio de mantenimiento de la flotilla vehicular de la institucion. </t>
  </si>
  <si>
    <t>B1500000283</t>
  </si>
  <si>
    <t>E450000007637</t>
  </si>
  <si>
    <t xml:space="preserve">Factura no. 7638. Servicio de mantenimiento de la flotilla vehicular de la institucion. </t>
  </si>
  <si>
    <t>E450000007638</t>
  </si>
  <si>
    <t>Comercial Mini, EIRL</t>
  </si>
  <si>
    <t>Factura no. 0251. Adquisicion de bateria para uso de la institucion.</t>
  </si>
  <si>
    <t>B1500000251</t>
  </si>
  <si>
    <t>Factura no. 4006. Servicio de mantenimiento de la flotilla vehicular de la institucion.</t>
  </si>
  <si>
    <t>E450000004006</t>
  </si>
  <si>
    <t>Factura no. 4089. Servicio de mantenimiento de la flotilla vehicular de la institucion.</t>
  </si>
  <si>
    <t>E450000004089</t>
  </si>
  <si>
    <t>Factura no. 4088. Servicio de mantenimiento de la flotilla vehicular de la institucion.</t>
  </si>
  <si>
    <t>E450000004088</t>
  </si>
  <si>
    <t>Factura no. 4131. Servicio de mantenimiento de la flotilla vehicular de la institucion.</t>
  </si>
  <si>
    <t>E450000004131</t>
  </si>
  <si>
    <t>Factura no. 4094. Servicio de mantenimiento de la flotilla vehicular de la institucion.</t>
  </si>
  <si>
    <t>E450000004094</t>
  </si>
  <si>
    <t>Factura no. 4002. Servicio de mantenimiento de la flotilla vehicular de la institucion.</t>
  </si>
  <si>
    <t>E450000004002</t>
  </si>
  <si>
    <t>Factura no. 4012. Servicio de mantenimiento de la flotilla vehicular de la institucion.</t>
  </si>
  <si>
    <t>E450000004012</t>
  </si>
  <si>
    <t>Factura no. 4017. Servicio de mantenimiento de la flotilla vehicular de la institucion.</t>
  </si>
  <si>
    <t>E450000004017</t>
  </si>
  <si>
    <t>Factura no. 4123. Servicio de mantenimiento de la flotilla vehicular de la institucion.</t>
  </si>
  <si>
    <t>E450000004123</t>
  </si>
  <si>
    <t>Factura no. 4120. Servicio de mantenimiento de la flotilla vehicular de la institucion.</t>
  </si>
  <si>
    <t>E450000004120</t>
  </si>
  <si>
    <t>Factura no. 4051. Servicio de mantenimiento de la flotilla vehicular de la institucion.</t>
  </si>
  <si>
    <t>E450000004051</t>
  </si>
  <si>
    <t>Factura no. 4032. Servicio de mantenimiento de la flotilla vehicular de la institucion.</t>
  </si>
  <si>
    <t>E450000004032</t>
  </si>
  <si>
    <t>Factura no. 4099. Servicio de mantenimiento de la flotilla vehicular de la institucion.</t>
  </si>
  <si>
    <t>E450000004099</t>
  </si>
  <si>
    <t>Factura no. 4146. Servicio de mantenimiento de la flotilla vehicular de la institucion.</t>
  </si>
  <si>
    <t>E450000004146</t>
  </si>
  <si>
    <t>Factura no. 4185. Servicio de mantenimiento de la flotilla vehicular de la institucion.</t>
  </si>
  <si>
    <t>E450000004185</t>
  </si>
  <si>
    <t>Factura no. 4182. Servicio de mantenimiento de la flotilla vehicular de la institucion.</t>
  </si>
  <si>
    <t>E450000004182</t>
  </si>
  <si>
    <t>Factura no. 4186. Servicio de mantenimiento de la flotilla vehicular de la institucion.</t>
  </si>
  <si>
    <t>E450000004186</t>
  </si>
  <si>
    <t>Factura no. 4212. Servicio de mantenimiento de la flotilla vehicular de la institucion.</t>
  </si>
  <si>
    <t>E450000004212</t>
  </si>
  <si>
    <t>Factura no. 4222. Servicio de mantenimiento de la flotilla vehicular de la institucion.</t>
  </si>
  <si>
    <t>E450000004222</t>
  </si>
  <si>
    <t>Factura No. 0567. Servicio de alquiler de furgon modulos para almacen monumento alcazar de colon, Zona Colonial.</t>
  </si>
  <si>
    <t>Factura No. 0222 Servicio de mantennimiento de las barredoras del Programa Nacional de Limpieza de Playas y Barnearios.</t>
  </si>
  <si>
    <t>AL 31/10/2025</t>
  </si>
  <si>
    <t>03/10/2025</t>
  </si>
  <si>
    <t>16/10/2025</t>
  </si>
  <si>
    <t>17/10/2025</t>
  </si>
  <si>
    <t>29/10/2025</t>
  </si>
  <si>
    <t>30/10/2025</t>
  </si>
  <si>
    <t>31/10/2025</t>
  </si>
  <si>
    <t>3668</t>
  </si>
  <si>
    <t>3830</t>
  </si>
  <si>
    <t>3833</t>
  </si>
  <si>
    <t>3848</t>
  </si>
  <si>
    <t>3856</t>
  </si>
  <si>
    <t>3858</t>
  </si>
  <si>
    <t>3864</t>
  </si>
  <si>
    <t>3981</t>
  </si>
  <si>
    <t>3982</t>
  </si>
  <si>
    <t>3987</t>
  </si>
  <si>
    <t>3990</t>
  </si>
  <si>
    <t>4004</t>
  </si>
  <si>
    <t>4006</t>
  </si>
  <si>
    <t>4012</t>
  </si>
  <si>
    <t>4015</t>
  </si>
  <si>
    <t>4021</t>
  </si>
  <si>
    <t>4023</t>
  </si>
  <si>
    <t>4027</t>
  </si>
  <si>
    <t>COMPANIA DOMINICANA DE TELEFONOS C POR A</t>
  </si>
  <si>
    <t>MARIO JOSE HURTADO IMBERT</t>
  </si>
  <si>
    <t>HUMANO SEGUROS S A</t>
  </si>
  <si>
    <t>Dineba Diseños Interiores y Ebanisteria, SRL</t>
  </si>
  <si>
    <t>Freddy Bolivar De Jesus Almonte Brito</t>
  </si>
  <si>
    <t>Ingeniería Civil Internacional ICI, SRL</t>
  </si>
  <si>
    <t>Altice Dominicana, SA</t>
  </si>
  <si>
    <t>Tamira Group, SRL</t>
  </si>
  <si>
    <t>Resolución Técnica Aldaso, EIRL</t>
  </si>
  <si>
    <t>Edinsa, SRL</t>
  </si>
  <si>
    <t>Malespin Constructora, SRL</t>
  </si>
  <si>
    <t>Tablero Global Corp, SRL</t>
  </si>
  <si>
    <t>Maderas Tropicales, SRL</t>
  </si>
  <si>
    <t>Codom, SRL</t>
  </si>
  <si>
    <t>Consultoría y Servicios Salper, SRL</t>
  </si>
  <si>
    <t>Laboratorios Orbis, SA</t>
  </si>
  <si>
    <t>Khadamat Sharika, S.R.L.</t>
  </si>
  <si>
    <t>Seguros Reservas, SA</t>
  </si>
  <si>
    <t>Mivier Investments, SRL</t>
  </si>
  <si>
    <t>Quantum Digital Innovation Factory Qudif, SRL.</t>
  </si>
  <si>
    <t>Grupo Marfa, SRL</t>
  </si>
  <si>
    <t>Construcciones Civiles y Proyectos Agregados CONCIPRA, SRL</t>
  </si>
  <si>
    <t>Lomier Company,SRL</t>
  </si>
  <si>
    <t>Geoperfora Dominicana, SRL</t>
  </si>
  <si>
    <t>Ing. Julio A. Baez &amp; Asociados, SRL</t>
  </si>
  <si>
    <t>Constructora CAG, SRL</t>
  </si>
  <si>
    <t>Devialsa, Desarrollo Vial, SRL</t>
  </si>
  <si>
    <t>Pago Factura No. 0595, por Servicios de Renta Mensual de las Flotas del CEIZTUR, correspondiente al mes de agosto  del año 2025.</t>
  </si>
  <si>
    <t>Pago Fact. No. 0072, Cub. No. 7 Proy. No.421 Contrato No. 24-2024; Reconstrucción del Muelle Turístico de Miches, Provincia El Seibo. Relanzamiento</t>
  </si>
  <si>
    <t>Pago Factura No. 0081. Cesión de derecho Contrato 32-2021 por los gastos de mantenimiento del edificio del CEI-RD espacio concedido al CEIZTUR, correspondiente al mes de octubre 2025.</t>
  </si>
  <si>
    <t>Pago factura No. 5774, Correspondiente al mes de octubre del  2025, del Seguro Medico de Salud a los empleados del CEIZTUR, según anexos</t>
  </si>
  <si>
    <t>Pago Fact. No. 0228, Cub. No. 1 Proy. No. 426  Cont. No. 31-2024; Reconstrucción del Frente Marítimo en el Municipio de Pedernales, Provincia Pedernales, relanzamiento, Lote 1, Lado Oeste.</t>
  </si>
  <si>
    <t>Pago factura No. 1055. Correspondiente al servicio de almuerzo para los empleados del CEIZTUR, desde el 08 al 12 de septiembre del 2025, según anexos.</t>
  </si>
  <si>
    <t>Pago Factura No 1181, por concepto de Tramites Legales de Documentos, según anexos</t>
  </si>
  <si>
    <t>Pago Fact. No. 0002, Cub. No. 1 Proy. No. 427  Cont. No. 32-2024; Reconstrucción del Frente Marítimo en el Municipio de Pedernales, Provincia Pedernales, relanzamiento, Lote 2, Lado Este.</t>
  </si>
  <si>
    <t>Pago Factura no. 8800, por los servicios de renta mensual de Internet móvil para las cámaras de vídeo vigilancia instaladas en Playa Macao correspondientes al mes de octubre del 2025, según anexos.</t>
  </si>
  <si>
    <t>Pago factura No. 0812. Adquisición de agua potable para el Programa Nacional de Limpieza de Playas y Balnearios (PNLPB) (60 fardos), según anexos.</t>
  </si>
  <si>
    <t>Pago factura No. 0258, Servicios de Contratación de Estudios Médicos de preempleo para el CEIZTUR, según anexos.</t>
  </si>
  <si>
    <t>Pago facturas No. 0437. Contratación de Servicio Mantenimiento Correctivo y Preventivo de las Impresoras, por un periodo de 6 meses para uso de la Institución, destinado a MiPymes, (mes de octubre) según  anexos.</t>
  </si>
  <si>
    <t>Pago Fact. No.0008 Cub. No.11 Proy. No.372 Contrato No.5-2022; Mejoramiento del Frente Costero de la Playa Sosua, Provincia Puerto Plata (Plaza Sur), Lote 1.</t>
  </si>
  <si>
    <t>Pago Fac t. No. 0289, Cub. No.12, Proy. No. 394, Contrato No. 07-2023; Reconstrucción del Parque Nacional Submarino La Caleta, Provincia Santo Domingo.</t>
  </si>
  <si>
    <t>Pago Fact. No. 0107, Cub. No. 1 Proy. No. 430  Cont. No. 5-2025; Restauracion Edificio de la Direccion Nacional de Patrimonio Monumental (DNPM) Ciudad Colonia, Distrito Nacional.</t>
  </si>
  <si>
    <t>Pago Factura No.3095, Servicios de Renta Mensual de las Flotas del CEIZTUR, correspondiente al mes de septiembre 2025, según anexos.</t>
  </si>
  <si>
    <t>Pago factura No. 0247.Suministro.trasplante,mantenimiento y recuperación de palmas cana en el Malecón de Cabrera, según anexos.</t>
  </si>
  <si>
    <t>Pago fact. No.0022, Cub. No.13, Proy. No.397, contrato No.18-2023. Construcción de Plaza Multiuso en el municipio de Santa Cruz, Provincia El Seibo.</t>
  </si>
  <si>
    <t>Pago factura No. 0183, Contratación de Servicio de Fumigación y Desinfección para las Oficinas de la Institución, según anexos.</t>
  </si>
  <si>
    <t>Pago factura No. 4796, Servicio Contratación de Rellenado Agua Potable en botellones para la Institución hasta agotar monto contratado, según anexos.</t>
  </si>
  <si>
    <t>Pago Fact. No. 0026,Adquisicion de materiales y herramientas para los mantenimientos de los postes del Malecón de Cabrera, según anexos</t>
  </si>
  <si>
    <t>Pago Fact. No. 0002, Cub. No. 5 Proy. No.412 Contrato No. 9-2024; Reconstrucción de las Calles del Casco Urbano en el Municipio San Felipe, Provincia Puerto Plata.</t>
  </si>
  <si>
    <t>Pago Factura No.1191, por concepto de Tramites Legales de Documentos</t>
  </si>
  <si>
    <t>Pago factura no. 0001. Adquisición de Toners y Cartuchos para uso de la Institución. Destinado a MiPymes Mujer (3 Cartucho Epson T40W Yellow, 3 Cartucho Epson T40W Cyan, 3 Cartucho Epson T40W Magneta y 9 Toner Canon GPR 53 Cyan), segun anexos.</t>
  </si>
  <si>
    <t>Pago Factura No 1102, por concepto de Tramites Legales de Documentos, según anexos.</t>
  </si>
  <si>
    <t>Pago factura no. 0813.  Adquisición de agua potable para el Programa Nacional de Limpieza de Playas y Balnearios (PNLPB) (60 fardos).</t>
  </si>
  <si>
    <t>Pago Fact. No. 0254, Cub. No. 3 Proy. No.416 Contrato No.18-2024; Habilitación de las Oficinas del Comité Ejecutor de Infraestructuras de Zonas Turísticas (CEIZTUR), ubicación Cuarto Nivel del Edificio PRODOMINICANA, Santo Domingo.</t>
  </si>
  <si>
    <t>Pago factura no. 0009. Renovación de licencias informáticas para uso de la Institución, destinado a MiPymes, (Renovacion Trimble SketchUp Pro, Renovacion Luminion Pro y Renovacion Adobe Photoshop), segun anexos.</t>
  </si>
  <si>
    <t>Pago Fact. No. 0173, Cub. No.29 Proy. No.371 Cont. No.2-2022; Mejoramiento del Malecón Santo Domingo Este.</t>
  </si>
  <si>
    <t>Pago Fact. No. 0087, Cub. No. 4  Proy. No.418 Contrato No. 20-2024; Construcción de Muelle Marítimo en el Distrito Municipal Caleta, Provincia La Romana.</t>
  </si>
  <si>
    <t>Pago factura no. 0140. Adquisición de 5,000  Sacos para recoger escombros en los Operativos del (PNLPB), destinado a MiPymes, segun anexos.</t>
  </si>
  <si>
    <t>Pago Fact. No. 0161, Cub. No.6, Proy. No. 413 contrato No.13-2024; Construcción Verja Perimetral del Santuario Nacional Santo Cristo de los Milagros, Municipio de Bayaguana, Provincia Monte Plata.</t>
  </si>
  <si>
    <t>Pago Fact. No. 0174, Cub. No.30 Proy. No.371 Cont. No.2-2022; Mejoramiento del Malecón Santo Domingo Este.</t>
  </si>
  <si>
    <t>Pago fact. No.0024, Cub. No.14, Proy. No.397, contrato No.18-2023. Construcción de Plaza Multiuso en el municipio de Santa Cruz, Provincia El Seibo.</t>
  </si>
  <si>
    <t>Pago Fact. No.0009 Cub. No.12 Proy. No.372 Contrato No.5-2022; Mejoramiento del Frente Costero de la Playa Sosua, Provincia Puerto Plata (Plaza Sur), Lote 1.</t>
  </si>
  <si>
    <t>Pago fact. No.0104, Cub. No.7 Proy. No.401  Contrato No.22-2023; Construcción de Parque Urbano, Municipio Bajos de Haina, Provincia San Cristóbal ,Relanzamiento; Lote 1: Construcción de Parque urbano Municipio de Haina, Provincia San Cristobal.</t>
  </si>
  <si>
    <t>Pago Fact. No. 0221, Cub. No. 1 Proy. No. 429  Cont. No. 4-2025; Reconstrucción Vía de Acceso a Jumunuco Tramo Calle Sabina-Escuela Compadre Pascual, Municipio Jarabacoa, Provincia La Vega.</t>
  </si>
  <si>
    <t>Pago Fact. No. 0388, Cub. No.4 Proy. No. 424  Cont. No. 28-2024; Reconstrucción Vía de Acceso a Playa Teco, Distrito Municipal Maimón, Provincia Puerto Plata.</t>
  </si>
  <si>
    <t>E450000090595</t>
  </si>
  <si>
    <t>B1500000072</t>
  </si>
  <si>
    <t>B1500000081</t>
  </si>
  <si>
    <t>E450000005774</t>
  </si>
  <si>
    <t>B1500001055</t>
  </si>
  <si>
    <t>B1500001181</t>
  </si>
  <si>
    <t>E450000018800</t>
  </si>
  <si>
    <t>B15000258</t>
  </si>
  <si>
    <t>B1500000437</t>
  </si>
  <si>
    <t>E450000000008</t>
  </si>
  <si>
    <t>E450000000022</t>
  </si>
  <si>
    <t>B1500000289</t>
  </si>
  <si>
    <t>B1500000107</t>
  </si>
  <si>
    <t>E450000093095</t>
  </si>
  <si>
    <t>B1500000247</t>
  </si>
  <si>
    <t>B1500000183</t>
  </si>
  <si>
    <t>B1500004796</t>
  </si>
  <si>
    <t>B1500000026</t>
  </si>
  <si>
    <t>Pago facturas no.  0076 Contratación Servicio de Desayunos y Almuerzos para los Operativos del Programa Nacional de Limpieza de Playas y Balneario (PNLPB), Zona Norte, destinado a MiPymes Mujer.</t>
  </si>
  <si>
    <t>Pago facturas no. 0075  Contratación Servicio de Desayunos y Almuerzos para los Operativos del Programa Nacional de Limpieza de Playas y Balneario (PNLPB), Zona Norte, destinado a MiPymes Mujer.</t>
  </si>
  <si>
    <t>B1500000075</t>
  </si>
  <si>
    <t>B1500000076</t>
  </si>
  <si>
    <t>Pago facturas No.5852. Contratación de Servicios de Mantenimientos preventivos y correctivos a vehículos en garantía (CEIZTUR), según anexos.</t>
  </si>
  <si>
    <t>E450000005852</t>
  </si>
  <si>
    <t>Pago facturas No. 6415. Contratación de Servicios de Mantenimientos preventivos y correctivos a vehículos en garantía (CEIZTUR), según anexos.</t>
  </si>
  <si>
    <t>E450000006415</t>
  </si>
  <si>
    <t>Pago facturas No. 6144. Contratación de Servicios de Mantenimientos preventivos y correctivos a vehículos en garantía (CEIZTUR), según anexos.</t>
  </si>
  <si>
    <t>E450000006144</t>
  </si>
  <si>
    <t>E450000000002</t>
  </si>
  <si>
    <t>Completo</t>
  </si>
  <si>
    <t>Pago facturas  no. 0438. Contratación de Servicio Mantenimiento Correctivo y Preventivo de las Impresoras, por un periodo de 6 meses para uso de la Institución, destinado a MiPymes (mes de octibre).</t>
  </si>
  <si>
    <t>Pago facturas  no.0439. Contratación de Servicio Mantenimiento Correctivo y Preventivo de las Impresoras, por un periodo de 6 meses para uso de la Institución, destinado a MiPymes (mes de octibre).</t>
  </si>
  <si>
    <t>B1500000438</t>
  </si>
  <si>
    <t>6/10//2025</t>
  </si>
  <si>
    <t>B1500000439</t>
  </si>
  <si>
    <t>B1500000173</t>
  </si>
  <si>
    <t>B1500000087</t>
  </si>
  <si>
    <t>B1500001191</t>
  </si>
  <si>
    <t>Pago Facturas no.8342. Renovacion de la póliza de seguro No. 2-2-502-0262235:Vehículo de Motor y la póliza No. 2-2-503-0262255: Responsabilidad Civil, con vigencia 30 de septiembre 2025 hasta 30 de septiembre 2026,segun anexos.</t>
  </si>
  <si>
    <t>Pago Facturas no. 8433.Renovacion de la póliza de seguro No. 2-2-502-0262235:Vehículo de Motor y la póliza No. 2-2-503-0262255: Responsabilidad Civil, con vigencia 30 de septiembre 2025 hasta 30 de septiembre 2026,segun anexos.</t>
  </si>
  <si>
    <t>E450000008342</t>
  </si>
  <si>
    <t>E450000008433</t>
  </si>
  <si>
    <t>E450000000001</t>
  </si>
  <si>
    <t>B1500001102</t>
  </si>
  <si>
    <t>B1500000813</t>
  </si>
  <si>
    <t>B1500000254</t>
  </si>
  <si>
    <t>E450000000009</t>
  </si>
  <si>
    <t>B1500000140</t>
  </si>
  <si>
    <t>Pago facturas No.0001 . Contratación de Estudios Geotécnicos. ( Tres estudios de suelos realizados en el Parador Fotográfico Fundación, provincia Barahona; Plaza Vendedores Monte Río, provincia Azua y Lavacama, provincia La Altagracia, segun a</t>
  </si>
  <si>
    <t>Pago facturas No. 0002. Contratación de Estudios Geotécnicos. ( Tres estudios de suelos realizados en el Parador Fotográfico Fundación, provincia Barahona; Plaza Vendedores Monte Río, provincia Azua y Lavacama, provincia La Altagracia, segun a</t>
  </si>
  <si>
    <t>Pago facturas No. 0003. Contratación de Estudios Geotécnicos. ( Tres estudios de suelos realizados en el Parador Fotográfico Fundación, provincia Barahona; Plaza Vendedores Monte Río, provincia Azua y Lavacama, provincia La Altagracia, segun a</t>
  </si>
  <si>
    <t>B1500000001</t>
  </si>
  <si>
    <t>B1500000002</t>
  </si>
  <si>
    <t>B1500000003</t>
  </si>
  <si>
    <t>B1500000161</t>
  </si>
  <si>
    <t>B1500000174</t>
  </si>
  <si>
    <t>E450000000024</t>
  </si>
  <si>
    <t>B1500000104</t>
  </si>
  <si>
    <t>B1500000221</t>
  </si>
  <si>
    <t>B1500000388</t>
  </si>
  <si>
    <t xml:space="preserve">Pago factura no. 1061 servicios de almuerzo a  los colaboradores del CEIZTUR correspondiente del 15 al 19 septiembre 2025. </t>
  </si>
  <si>
    <t>B1500001061</t>
  </si>
  <si>
    <t>B1500001062</t>
  </si>
  <si>
    <t xml:space="preserve">Pago factura no. 1063 servicios de almuerzo a  los colaboradores del CEIZTUR correspondiente del 15 al 19 septiembre 2025. </t>
  </si>
  <si>
    <t>B1500001063</t>
  </si>
  <si>
    <t>Producciones Cucalambe SRL.</t>
  </si>
  <si>
    <t>B1500000054</t>
  </si>
  <si>
    <t>B1500000060</t>
  </si>
  <si>
    <t xml:space="preserve">Altessa Digital Marketing </t>
  </si>
  <si>
    <t xml:space="preserve">Factura no. 1062 servicios de almuerzo a  los colaboradores del CEIZTUR correspondiente del 15 al 19 septiembre 2025. </t>
  </si>
  <si>
    <t xml:space="preserve">Factura no. 0054  servicios de almuerzo y desayunos para los operativos del Programa de Limpieza de Playas y Balnearios. </t>
  </si>
  <si>
    <t>Factura no. 0060. Servicios de almuerzos y desayuno para los operativos del Programa de Limpieza de Playas y Balnearios.</t>
  </si>
  <si>
    <t>Factura no. 0091 Servicio de mantenimiento de las impresoras del CEIZTUR.</t>
  </si>
  <si>
    <t>B1500000091</t>
  </si>
  <si>
    <t>Arias Respuestos y Mas, SRL</t>
  </si>
  <si>
    <t>Factura no. 0521. Adquisicion de baterias para uso de la institucion.</t>
  </si>
  <si>
    <t>B1500000521</t>
  </si>
  <si>
    <t>Factura no. 0569. Serviico de alquiler de furgon  para la restauracion del almacen monumento Alcazar de Colon.</t>
  </si>
  <si>
    <t>B1500000569</t>
  </si>
  <si>
    <t>Servicios Multiples 4kml, SRL</t>
  </si>
  <si>
    <t>Factura no. 0129. Servicio de imbornales, drenajes y mantenimiento preventivo Malecon de Samana.</t>
  </si>
  <si>
    <t>B1500000129</t>
  </si>
  <si>
    <t>Factura no. 0055. Servicios de desayunos y almuerzos para los operativos del Programa de Limpiezas de Playas y Balnearios</t>
  </si>
  <si>
    <t>B1500000055</t>
  </si>
  <si>
    <t xml:space="preserve">Hector Luis Mercedes Herasme </t>
  </si>
  <si>
    <t xml:space="preserve">Factura no. 0071. Tramite legales de documentos. </t>
  </si>
  <si>
    <t>B1500000071</t>
  </si>
  <si>
    <t xml:space="preserve">Factura no. 7545. Servicios de mantenimiento de la flotilla vehiucular de la institucion. </t>
  </si>
  <si>
    <t>E450000007545</t>
  </si>
  <si>
    <t xml:space="preserve">Factura no. 0880. Servicios de mantenimiento de la flotilla vehiucular de la institucion. </t>
  </si>
  <si>
    <t>E450000000880</t>
  </si>
  <si>
    <t xml:space="preserve">Factura no. 0916. Servicios de mantenimiento de la flotilla vehiucular de la institucion. </t>
  </si>
  <si>
    <t>E450000000916</t>
  </si>
  <si>
    <t xml:space="preserve">Factura no. 3417. Servicios de mantenimiento de la flotilla vehiucular de la institucion. </t>
  </si>
  <si>
    <t>E450000003417</t>
  </si>
  <si>
    <t xml:space="preserve">Factura no. 4575. Servicios de mantenimiento de la flotilla vehiucular de la institucion. </t>
  </si>
  <si>
    <t>E450000004575</t>
  </si>
  <si>
    <t xml:space="preserve">Factura no. 6362 . Servicios de mantenimiento de la flotilla vehiucular de la institucion. </t>
  </si>
  <si>
    <t>E450000006362</t>
  </si>
  <si>
    <t xml:space="preserve">Factura no. 6376 . Servicios de mantenimiento de la flotilla vehiucular de la institucion. </t>
  </si>
  <si>
    <t>E450000006376</t>
  </si>
  <si>
    <t xml:space="preserve">Factura no. 6414 . Servicios de mantenimiento de la flotilla vehiucular de la institucion. </t>
  </si>
  <si>
    <t>E450000006414</t>
  </si>
  <si>
    <t xml:space="preserve">Factura no. 6377 . Servicios de mantenimiento de la flotilla vehiucular de la institucion. </t>
  </si>
  <si>
    <t>E450000006377</t>
  </si>
  <si>
    <t xml:space="preserve">Factura no. 6416 . Servicios de mantenimiento de la flotilla vehiucular de la institucion. </t>
  </si>
  <si>
    <t>E450000006416</t>
  </si>
  <si>
    <t xml:space="preserve">Factura no. 1694 . Servicios de mantenimiento de la flotilla vehiucular de la institucion. </t>
  </si>
  <si>
    <t>E450000001694</t>
  </si>
  <si>
    <t xml:space="preserve">Factura no. 7754 . Servicios de mantenimiento de la flotilla vehiucular de la institucion. </t>
  </si>
  <si>
    <t>E450000007754</t>
  </si>
  <si>
    <t xml:space="preserve">Factura no. 7783 . Servicios de mantenimiento de la flotilla vehiucular de la institucion. </t>
  </si>
  <si>
    <t>E450000007783</t>
  </si>
  <si>
    <t xml:space="preserve">Factura no. 7784 . Servicios de mantenimiento de la flotilla vehiucular de la institucion. </t>
  </si>
  <si>
    <t>E450000007784</t>
  </si>
  <si>
    <t xml:space="preserve">Factura no. 2867 . Servicios de mantenimiento de la flotilla vehiucular de la institucion. </t>
  </si>
  <si>
    <t>E450000002867</t>
  </si>
  <si>
    <t xml:space="preserve">Factura no. 7830 . Servicios de mantenimiento de la flotilla vehiucular de la institucion. </t>
  </si>
  <si>
    <t>E450000007830</t>
  </si>
  <si>
    <t xml:space="preserve">Factura no. 6144 . Servicios de mantenimiento de la flotilla vehiucular de la institucion. </t>
  </si>
  <si>
    <t xml:space="preserve">Factura no. 6378 . Servicios de mantenimiento de la flotilla vehiucular de la institucion. </t>
  </si>
  <si>
    <t>E450000006378</t>
  </si>
  <si>
    <t xml:space="preserve">Factura no. 6415 . Servicios de mantenimiento de la flotilla vehiucular de la institucion. </t>
  </si>
  <si>
    <t xml:space="preserve">Factura no. 5852 . Servicios de mantenimiento de la flotilla vehiucular de la institucion. </t>
  </si>
  <si>
    <t xml:space="preserve">Factura no. 0036 . Servicios de mantenimiento de la flotilla vehiucular de la institucion. </t>
  </si>
  <si>
    <t>E450000000036</t>
  </si>
  <si>
    <t xml:space="preserve">Factura no. 7817 . Servicios de mantenimiento de la flotilla vehiucular de la institucion. </t>
  </si>
  <si>
    <t>E450000007817</t>
  </si>
  <si>
    <t xml:space="preserve">Factura no. 7925 . Servicios de mantenimiento de la flotilla vehiucular de la institucion. </t>
  </si>
  <si>
    <t>E450000007925</t>
  </si>
  <si>
    <t xml:space="preserve">Factura no. 7878 . Servicios de mantenimiento de la flotilla vehiucular de la institucion. </t>
  </si>
  <si>
    <t>E450000007878</t>
  </si>
  <si>
    <t xml:space="preserve">Factura no. 7967 . Servicios de mantenimiento de la flotilla vehiucular de la institucion. </t>
  </si>
  <si>
    <t>E450000007967</t>
  </si>
  <si>
    <t xml:space="preserve">Factura no. 7827 . Servicios de mantenimiento de la flotilla vehiucular de la institucion. </t>
  </si>
  <si>
    <t>E450000007827</t>
  </si>
  <si>
    <t xml:space="preserve">Factura no. 7826 . Servicios de mantenimiento de la flotilla vehiucular de la institucion. </t>
  </si>
  <si>
    <t>E450000007826</t>
  </si>
  <si>
    <t xml:space="preserve">Factura no. 7892. Servicios de mantenimiento de la flotilla vehiucular de la institucion. </t>
  </si>
  <si>
    <t>E450000007892</t>
  </si>
  <si>
    <t>Factura no. 0118. Servicio de mantenimiento general de las barredoras de playas</t>
  </si>
  <si>
    <t>B1500000118</t>
  </si>
  <si>
    <t>Mytratechnology SRL</t>
  </si>
  <si>
    <t>Factura no. 0287. Servicio de plan mensual de posicionamiento global.</t>
  </si>
  <si>
    <t>B1500000287</t>
  </si>
  <si>
    <t>Instituto de Fromacion Turistica del Caribe</t>
  </si>
  <si>
    <t>cuadre</t>
  </si>
  <si>
    <t>B1500000812</t>
  </si>
  <si>
    <t>B1500000228</t>
  </si>
  <si>
    <t xml:space="preserve">Alcance Soluciones Tecnologicas (ALSOTEC), SRL </t>
  </si>
  <si>
    <t xml:space="preserve">Centro de Exportacion e Inversion de la Republica Dominicana </t>
  </si>
  <si>
    <t>Carmen Enicia Chevalier de Casado</t>
  </si>
  <si>
    <t>Compania Dominicana de Telefonos C por A</t>
  </si>
  <si>
    <t>Francheska Martinez Ramon</t>
  </si>
  <si>
    <t xml:space="preserve">Iconsta Inmobiliaria y Constructora Tavetas, SRL </t>
  </si>
  <si>
    <t>O Reilly &amp; Asociados,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</si>
</sst>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9" x14ac:knownFonts="1">
    <font>
      <sz val="11"/>
      <color theme="1"/>
      <name val="Aptos Narrow"/>
      <family val="2"/>
      <scheme val="minor"/>
    </font>
    <font>
      <sz val="11"/>
      <color theme="1"/>
      <name val="Aptos Narrow"/>
      <family val="2"/>
      <scheme val="minor"/>
    </font>
    <font>
      <sz val="10"/>
      <color theme="1"/>
      <name val="Century Gothic"/>
      <family val="2"/>
    </font>
    <font>
      <b/>
      <sz val="10"/>
      <name val="Century Gothic"/>
      <family val="2"/>
    </font>
    <font>
      <b/>
      <sz val="10"/>
      <color rgb="FFFF0000"/>
      <name val="Century Gothic"/>
      <family val="2"/>
    </font>
    <font>
      <b/>
      <sz val="9"/>
      <color rgb="FFFF0000"/>
      <name val="Century Gothic"/>
      <family val="2"/>
    </font>
    <font>
      <b/>
      <sz val="10"/>
      <color theme="1"/>
      <name val="Century Gothic"/>
      <family val="2"/>
    </font>
    <font>
      <b/>
      <sz val="9"/>
      <color theme="1"/>
      <name val="Century Gothic"/>
      <family val="2"/>
    </font>
    <font>
      <sz val="10"/>
      <color rgb="FFFF0000"/>
      <name val="Century Gothic"/>
      <family val="2"/>
    </font>
    <font>
      <sz val="9"/>
      <color theme="1"/>
      <name val="Century Gothic"/>
      <family val="2"/>
    </font>
    <font>
      <sz val="12"/>
      <color rgb="FF000000"/>
      <name val="Century Gothic"/>
      <family val="2"/>
    </font>
    <font>
      <b/>
      <sz val="10"/>
      <color rgb="FF000000"/>
      <name val="Century Gothic"/>
      <family val="2"/>
    </font>
    <font>
      <sz val="8"/>
      <name val="Aptos Narrow"/>
      <family val="2"/>
      <scheme val="minor"/>
    </font>
    <font>
      <sz val="11"/>
      <color theme="1"/>
      <name val="Century Gothic"/>
      <family val="2"/>
    </font>
    <font>
      <b/>
      <sz val="11"/>
      <color theme="1"/>
      <name val="Century Gothic"/>
      <family val="2"/>
    </font>
    <font>
      <sz val="11"/>
      <color theme="1"/>
      <name val="Book Antiqua"/>
      <family val="1"/>
    </font>
    <font>
      <b/>
      <sz val="11"/>
      <name val="Century Gothic"/>
      <family val="2"/>
    </font>
    <font>
      <sz val="11"/>
      <color rgb="FF000000"/>
      <name val="Century Gothic"/>
      <family val="2"/>
    </font>
    <font>
      <b/>
      <sz val="11"/>
      <color rgb="FF000000"/>
      <name val="Century Gothic"/>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49" fontId="2" fillId="0" borderId="0" xfId="1" applyNumberFormat="1" applyFont="1" applyAlignment="1">
      <alignment horizontal="center" vertical="center"/>
    </xf>
    <xf numFmtId="14" fontId="2" fillId="0" borderId="0" xfId="0" applyNumberFormat="1" applyFont="1" applyAlignment="1">
      <alignment horizontal="center"/>
    </xf>
    <xf numFmtId="164" fontId="2" fillId="0" borderId="0" xfId="1" applyFont="1" applyAlignment="1"/>
    <xf numFmtId="14" fontId="2" fillId="0" borderId="0" xfId="0" applyNumberFormat="1" applyFont="1" applyAlignment="1">
      <alignment horizontal="left"/>
    </xf>
    <xf numFmtId="164" fontId="2" fillId="0" borderId="0" xfId="1" applyFont="1" applyAlignment="1">
      <alignment horizontal="left"/>
    </xf>
    <xf numFmtId="0" fontId="2" fillId="0" borderId="0" xfId="0" applyFont="1" applyAlignment="1">
      <alignment horizontal="left"/>
    </xf>
    <xf numFmtId="165" fontId="2" fillId="0" borderId="0" xfId="0" applyNumberFormat="1" applyFont="1" applyAlignment="1">
      <alignment horizontal="center"/>
    </xf>
    <xf numFmtId="0" fontId="2" fillId="0" borderId="0" xfId="0" applyFont="1"/>
    <xf numFmtId="2" fontId="2" fillId="0" borderId="0" xfId="0" applyNumberFormat="1" applyFont="1"/>
    <xf numFmtId="0" fontId="3" fillId="2" borderId="0" xfId="0" applyFont="1" applyFill="1"/>
    <xf numFmtId="0" fontId="4" fillId="2" borderId="0" xfId="0" applyFont="1" applyFill="1" applyAlignment="1">
      <alignment horizontal="center" vertical="center" wrapText="1"/>
    </xf>
    <xf numFmtId="49" fontId="5" fillId="2" borderId="0" xfId="0" applyNumberFormat="1" applyFont="1" applyFill="1" applyAlignment="1">
      <alignment horizontal="center" vertical="center"/>
    </xf>
    <xf numFmtId="0" fontId="4" fillId="2" borderId="0" xfId="0" applyFont="1" applyFill="1" applyAlignment="1">
      <alignment horizontal="center"/>
    </xf>
    <xf numFmtId="14" fontId="4" fillId="2" borderId="0" xfId="0" applyNumberFormat="1" applyFont="1" applyFill="1"/>
    <xf numFmtId="43" fontId="4" fillId="2" borderId="0" xfId="0" applyNumberFormat="1" applyFont="1" applyFill="1"/>
    <xf numFmtId="14" fontId="4" fillId="2" borderId="0" xfId="0" applyNumberFormat="1" applyFont="1" applyFill="1" applyAlignment="1">
      <alignment horizontal="left"/>
    </xf>
    <xf numFmtId="164" fontId="4" fillId="2" borderId="0" xfId="1" applyFont="1" applyFill="1" applyAlignment="1">
      <alignment horizontal="left"/>
    </xf>
    <xf numFmtId="0" fontId="4" fillId="2" borderId="0" xfId="0" applyFont="1" applyFill="1"/>
    <xf numFmtId="164" fontId="4" fillId="2" borderId="0" xfId="0" applyNumberFormat="1" applyFont="1" applyFill="1" applyAlignment="1">
      <alignment horizontal="center"/>
    </xf>
    <xf numFmtId="165" fontId="4" fillId="2" borderId="0" xfId="0" applyNumberFormat="1" applyFont="1" applyFill="1" applyAlignment="1">
      <alignment horizontal="center"/>
    </xf>
    <xf numFmtId="1" fontId="6" fillId="3" borderId="1" xfId="0" applyNumberFormat="1" applyFont="1" applyFill="1" applyBorder="1" applyAlignment="1">
      <alignment horizontal="center" vertical="center"/>
    </xf>
    <xf numFmtId="43" fontId="6"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164" fontId="6" fillId="3" borderId="1" xfId="1" applyFont="1" applyFill="1" applyBorder="1" applyAlignment="1">
      <alignment horizontal="center" vertical="center" wrapText="1"/>
    </xf>
    <xf numFmtId="2" fontId="2" fillId="0" borderId="0" xfId="0" applyNumberFormat="1" applyFont="1" applyAlignment="1">
      <alignment horizontal="center"/>
    </xf>
    <xf numFmtId="43"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164" fontId="2" fillId="0" borderId="0" xfId="1" applyFont="1" applyFill="1" applyAlignment="1">
      <alignment horizontal="center" vertical="center"/>
    </xf>
    <xf numFmtId="14" fontId="2" fillId="0" borderId="0" xfId="0" applyNumberFormat="1" applyFont="1" applyAlignment="1">
      <alignment horizontal="left" vertical="center"/>
    </xf>
    <xf numFmtId="164" fontId="2" fillId="0" borderId="0" xfId="1" applyFont="1" applyFill="1" applyAlignment="1">
      <alignment horizontal="left" vertical="center"/>
    </xf>
    <xf numFmtId="0" fontId="8" fillId="0" borderId="0" xfId="0" applyFont="1" applyAlignment="1">
      <alignment horizontal="center"/>
    </xf>
    <xf numFmtId="14" fontId="8" fillId="0" borderId="0" xfId="0" applyNumberFormat="1" applyFont="1" applyAlignment="1">
      <alignment horizontal="center"/>
    </xf>
    <xf numFmtId="0" fontId="8" fillId="0" borderId="0" xfId="0" applyFont="1" applyAlignment="1">
      <alignment horizontal="center" vertical="center"/>
    </xf>
    <xf numFmtId="14" fontId="8" fillId="0" borderId="0" xfId="0" applyNumberFormat="1" applyFont="1" applyAlignment="1">
      <alignment horizontal="center" vertical="center"/>
    </xf>
    <xf numFmtId="164" fontId="2" fillId="0" borderId="0" xfId="1" applyFont="1" applyAlignment="1">
      <alignment horizontal="left" vertical="center"/>
    </xf>
    <xf numFmtId="49" fontId="9" fillId="0" borderId="0" xfId="0" applyNumberFormat="1" applyFont="1" applyAlignment="1">
      <alignment horizontal="center" vertical="center"/>
    </xf>
    <xf numFmtId="43"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left" wrapText="1"/>
    </xf>
    <xf numFmtId="0" fontId="9" fillId="0" borderId="0" xfId="0" applyFont="1" applyAlignment="1">
      <alignment horizontal="center" vertical="center"/>
    </xf>
    <xf numFmtId="43" fontId="2" fillId="0" borderId="0" xfId="0" applyNumberFormat="1" applyFont="1" applyAlignment="1">
      <alignment horizontal="left" vertical="center"/>
    </xf>
    <xf numFmtId="0" fontId="2" fillId="0" borderId="0" xfId="0" applyFont="1" applyAlignment="1">
      <alignment horizontal="left" vertical="center"/>
    </xf>
    <xf numFmtId="43" fontId="6" fillId="3" borderId="1" xfId="0" applyNumberFormat="1" applyFont="1" applyFill="1" applyBorder="1" applyAlignment="1">
      <alignment horizontal="left" vertical="center" wrapText="1"/>
    </xf>
    <xf numFmtId="0" fontId="4" fillId="2" borderId="0" xfId="0" applyFont="1" applyFill="1" applyAlignment="1">
      <alignment horizontal="left" vertical="center"/>
    </xf>
    <xf numFmtId="0" fontId="13" fillId="0" borderId="0" xfId="0" applyFont="1"/>
    <xf numFmtId="0" fontId="13" fillId="0" borderId="0" xfId="0" applyFont="1" applyAlignment="1">
      <alignment horizontal="center"/>
    </xf>
    <xf numFmtId="49" fontId="13" fillId="0" borderId="0" xfId="0" applyNumberFormat="1" applyFont="1" applyAlignment="1">
      <alignment horizontal="center" vertical="center" wrapText="1"/>
    </xf>
    <xf numFmtId="43" fontId="13" fillId="0" borderId="0" xfId="0" applyNumberFormat="1" applyFont="1" applyAlignment="1">
      <alignment horizontal="left" vertical="center"/>
    </xf>
    <xf numFmtId="14" fontId="13" fillId="0" borderId="0" xfId="0" applyNumberFormat="1" applyFont="1" applyAlignment="1">
      <alignment horizontal="center" vertical="center"/>
    </xf>
    <xf numFmtId="164" fontId="13" fillId="0" borderId="0" xfId="1" applyFont="1" applyAlignment="1">
      <alignment horizontal="left" vertical="center"/>
    </xf>
    <xf numFmtId="14" fontId="13" fillId="0" borderId="0" xfId="0" applyNumberFormat="1" applyFont="1" applyAlignment="1">
      <alignment horizontal="left" vertical="center"/>
    </xf>
    <xf numFmtId="164" fontId="13" fillId="0" borderId="0" xfId="1" applyFont="1" applyAlignment="1">
      <alignment horizontal="center" vertical="center"/>
    </xf>
    <xf numFmtId="166" fontId="13" fillId="0" borderId="0" xfId="0" applyNumberFormat="1" applyFont="1" applyAlignment="1">
      <alignment horizontal="left" vertical="center"/>
    </xf>
    <xf numFmtId="0" fontId="13" fillId="0" borderId="0" xfId="0" applyFont="1" applyAlignment="1">
      <alignment vertical="center" wrapText="1"/>
    </xf>
    <xf numFmtId="49" fontId="13" fillId="0" borderId="0" xfId="0" applyNumberFormat="1" applyFont="1" applyAlignment="1">
      <alignment horizontal="center" vertical="center"/>
    </xf>
    <xf numFmtId="0" fontId="13" fillId="0" borderId="0" xfId="0" applyFont="1" applyAlignment="1">
      <alignment horizontal="left" vertical="center"/>
    </xf>
    <xf numFmtId="43" fontId="13" fillId="0" borderId="0" xfId="0" applyNumberFormat="1" applyFont="1" applyAlignment="1">
      <alignment horizontal="center" vertical="center" wrapText="1"/>
    </xf>
    <xf numFmtId="164" fontId="13" fillId="0" borderId="0" xfId="1" applyFont="1" applyFill="1" applyAlignment="1">
      <alignment horizontal="center" vertical="center"/>
    </xf>
    <xf numFmtId="49" fontId="13" fillId="0" borderId="0" xfId="0" applyNumberFormat="1" applyFont="1" applyAlignment="1">
      <alignment horizontal="center" vertical="top" wrapText="1"/>
    </xf>
    <xf numFmtId="49" fontId="14" fillId="0" borderId="0" xfId="0" applyNumberFormat="1" applyFont="1" applyAlignment="1">
      <alignment horizontal="center" wrapText="1"/>
    </xf>
    <xf numFmtId="14" fontId="13" fillId="0" borderId="0" xfId="0" applyNumberFormat="1" applyFont="1" applyAlignment="1">
      <alignment horizontal="center"/>
    </xf>
    <xf numFmtId="164" fontId="14" fillId="0" borderId="2" xfId="1" applyFont="1" applyBorder="1" applyAlignment="1"/>
    <xf numFmtId="0" fontId="13" fillId="0" borderId="0" xfId="0" applyFont="1" applyAlignment="1">
      <alignment horizontal="center" vertical="center" wrapText="1"/>
    </xf>
    <xf numFmtId="164" fontId="13" fillId="0" borderId="0" xfId="1" applyFont="1" applyAlignment="1"/>
    <xf numFmtId="14" fontId="13" fillId="0" borderId="0" xfId="0" applyNumberFormat="1" applyFont="1" applyAlignment="1">
      <alignment horizontal="left"/>
    </xf>
    <xf numFmtId="49" fontId="15" fillId="0" borderId="0" xfId="0" applyNumberFormat="1" applyFont="1" applyAlignment="1">
      <alignment horizontal="center" vertical="center" wrapText="1"/>
    </xf>
    <xf numFmtId="0" fontId="13" fillId="0" borderId="0" xfId="0" applyFont="1" applyAlignment="1">
      <alignment horizontal="left"/>
    </xf>
    <xf numFmtId="0" fontId="13" fillId="0" borderId="0" xfId="0" applyFont="1" applyAlignment="1">
      <alignment horizontal="center" wrapText="1"/>
    </xf>
    <xf numFmtId="0" fontId="14" fillId="0" borderId="0" xfId="0" applyFont="1" applyAlignment="1">
      <alignment horizontal="center" wrapText="1"/>
    </xf>
    <xf numFmtId="0" fontId="13" fillId="0" borderId="0" xfId="0" applyFont="1" applyAlignment="1">
      <alignment horizontal="left" wrapText="1"/>
    </xf>
    <xf numFmtId="0" fontId="13" fillId="0" borderId="0" xfId="0" applyFont="1" applyAlignment="1">
      <alignment horizontal="center" vertical="center"/>
    </xf>
    <xf numFmtId="43" fontId="13" fillId="0" borderId="0" xfId="0" applyNumberFormat="1" applyFont="1" applyAlignment="1">
      <alignment horizontal="center"/>
    </xf>
    <xf numFmtId="43" fontId="13" fillId="0" borderId="0" xfId="0" applyNumberFormat="1" applyFont="1" applyAlignment="1">
      <alignment horizontal="left"/>
    </xf>
    <xf numFmtId="0" fontId="18" fillId="0" borderId="0" xfId="0" applyFont="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wrapText="1"/>
    </xf>
    <xf numFmtId="0" fontId="17" fillId="0" borderId="0" xfId="0" applyFont="1" applyAlignment="1">
      <alignment horizontal="center"/>
    </xf>
    <xf numFmtId="0" fontId="10" fillId="0" borderId="0" xfId="0" applyFont="1" applyAlignment="1">
      <alignment horizontal="center"/>
    </xf>
    <xf numFmtId="0" fontId="16" fillId="0" borderId="0" xfId="0" applyFont="1" applyAlignment="1">
      <alignment horizontal="center"/>
    </xf>
    <xf numFmtId="49" fontId="2" fillId="0" borderId="0" xfId="0" applyNumberFormat="1" applyFont="1" applyAlignment="1">
      <alignment horizontal="left" vertical="center" wrapText="1"/>
    </xf>
    <xf numFmtId="0" fontId="2" fillId="0" borderId="0" xfId="0" applyFont="1" applyAlignment="1">
      <alignment vertical="center"/>
    </xf>
    <xf numFmtId="0" fontId="16"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18" fillId="0" borderId="0" xfId="0" applyFont="1" applyAlignment="1">
      <alignment horizontal="center" vertical="center" wrapText="1"/>
    </xf>
    <xf numFmtId="43" fontId="13" fillId="0" borderId="3" xfId="0" applyNumberFormat="1" applyFont="1" applyBorder="1" applyAlignment="1">
      <alignment horizontal="center"/>
    </xf>
    <xf numFmtId="164" fontId="14" fillId="0" borderId="0" xfId="1" applyFont="1" applyBorder="1" applyAlignment="1"/>
    <xf numFmtId="14" fontId="13" fillId="0" borderId="0" xfId="0" applyNumberFormat="1" applyFont="1" applyBorder="1" applyAlignment="1">
      <alignment horizontal="left"/>
    </xf>
    <xf numFmtId="167" fontId="13" fillId="0" borderId="0" xfId="1" applyNumberFormat="1" applyFont="1" applyAlignment="1">
      <alignment horizontal="center" vertical="center"/>
    </xf>
    <xf numFmtId="0" fontId="17"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3063422</xdr:colOff>
      <xdr:row>3</xdr:row>
      <xdr:rowOff>150544</xdr:rowOff>
    </xdr:to>
    <xdr:pic>
      <xdr:nvPicPr>
        <xdr:cNvPr id="2" name="Picture 1">
          <a:extLst>
            <a:ext uri="{FF2B5EF4-FFF2-40B4-BE49-F238E27FC236}">
              <a16:creationId xmlns:a16="http://schemas.microsoft.com/office/drawing/2014/main" id="{43118B3B-BC8A-4D69-BFFC-FAE2C3FABD39}"/>
            </a:ext>
          </a:extLst>
        </xdr:cNvPr>
        <xdr:cNvPicPr/>
      </xdr:nvPicPr>
      <xdr:blipFill rotWithShape="1">
        <a:blip xmlns:r="http://schemas.openxmlformats.org/officeDocument/2006/relationships" r:embed="rId1"/>
        <a:srcRect l="21147" t="21357" r="20430" b="67487"/>
        <a:stretch/>
      </xdr:blipFill>
      <xdr:spPr bwMode="auto">
        <a:xfrm>
          <a:off x="12700" y="27517"/>
          <a:ext cx="5971722" cy="66277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330C-9156-486A-90DC-D20D8536D151}">
  <dimension ref="A4:P430"/>
  <sheetViews>
    <sheetView showGridLines="0" tabSelected="1" view="pageBreakPreview" topLeftCell="A147" zoomScale="90" zoomScaleNormal="90" zoomScaleSheetLayoutView="90" workbookViewId="0">
      <selection activeCell="D160" sqref="D160"/>
    </sheetView>
  </sheetViews>
  <sheetFormatPr baseColWidth="10" defaultColWidth="4.28515625" defaultRowHeight="14.25" x14ac:dyDescent="0.25"/>
  <cols>
    <col min="1" max="1" width="2.5703125" style="10" customWidth="1"/>
    <col min="2" max="2" width="7.85546875" style="1" customWidth="1"/>
    <col min="3" max="3" width="33.28515625" style="2" customWidth="1"/>
    <col min="4" max="4" width="77.28515625" style="39" customWidth="1"/>
    <col min="5" max="5" width="21.85546875" style="45" bestFit="1" customWidth="1"/>
    <col min="6" max="6" width="22.85546875" style="4" customWidth="1"/>
    <col min="7" max="7" width="17.5703125" style="5" customWidth="1"/>
    <col min="8" max="8" width="15.7109375" style="6" customWidth="1"/>
    <col min="9" max="9" width="15.7109375" style="7" hidden="1" customWidth="1"/>
    <col min="10" max="10" width="16.7109375" style="1" customWidth="1"/>
    <col min="11" max="11" width="14.85546875" style="1" customWidth="1"/>
    <col min="12" max="12" width="17.28515625" style="8" customWidth="1"/>
    <col min="13" max="13" width="18.140625" style="1" customWidth="1"/>
    <col min="14" max="14" width="15.28515625" style="1" bestFit="1" customWidth="1"/>
    <col min="15" max="15" width="4.28515625" style="10"/>
    <col min="16" max="16" width="4.28515625" style="11"/>
    <col min="17" max="16384" width="4.28515625" style="10"/>
  </cols>
  <sheetData>
    <row r="4" spans="1:16" ht="13.15" x14ac:dyDescent="0.25">
      <c r="D4" s="3"/>
      <c r="N4" s="9"/>
    </row>
    <row r="5" spans="1:16" ht="13.15" x14ac:dyDescent="0.25">
      <c r="B5" s="12" t="s">
        <v>0</v>
      </c>
      <c r="D5" s="3"/>
    </row>
    <row r="6" spans="1:16" ht="13.15" x14ac:dyDescent="0.25">
      <c r="B6" s="12" t="s">
        <v>1</v>
      </c>
      <c r="C6" s="13"/>
      <c r="D6" s="14"/>
      <c r="E6" s="47"/>
      <c r="F6" s="16"/>
      <c r="G6" s="17"/>
      <c r="H6" s="18"/>
      <c r="I6" s="19"/>
      <c r="J6" s="20"/>
      <c r="K6" s="20"/>
      <c r="M6" s="21"/>
      <c r="N6" s="22"/>
    </row>
    <row r="7" spans="1:16" ht="13.15" x14ac:dyDescent="0.25">
      <c r="B7" s="12" t="s">
        <v>155</v>
      </c>
      <c r="C7" s="13"/>
      <c r="D7" s="14"/>
      <c r="E7" s="47"/>
      <c r="F7" s="16"/>
      <c r="G7" s="20"/>
      <c r="H7" s="18"/>
      <c r="I7" s="19"/>
      <c r="J7" s="20"/>
      <c r="K7" s="20"/>
      <c r="M7" s="15"/>
      <c r="N7" s="15"/>
    </row>
    <row r="9" spans="1:16" s="1" customFormat="1" ht="51" x14ac:dyDescent="0.25">
      <c r="B9" s="23" t="s">
        <v>2</v>
      </c>
      <c r="C9" s="24" t="s">
        <v>3</v>
      </c>
      <c r="D9" s="25" t="s">
        <v>4</v>
      </c>
      <c r="E9" s="46" t="s">
        <v>5</v>
      </c>
      <c r="F9" s="24" t="s">
        <v>6</v>
      </c>
      <c r="G9" s="24" t="s">
        <v>7</v>
      </c>
      <c r="H9" s="24" t="s">
        <v>8</v>
      </c>
      <c r="I9" s="26" t="s">
        <v>391</v>
      </c>
      <c r="J9" s="24" t="s">
        <v>9</v>
      </c>
      <c r="K9" s="24" t="s">
        <v>10</v>
      </c>
      <c r="L9" s="24" t="s">
        <v>11</v>
      </c>
      <c r="M9" s="24" t="s">
        <v>12</v>
      </c>
      <c r="N9" s="24" t="s">
        <v>13</v>
      </c>
      <c r="P9" s="27"/>
    </row>
    <row r="10" spans="1:16" ht="44.25" customHeight="1" x14ac:dyDescent="0.3">
      <c r="A10" s="48"/>
      <c r="B10" s="49">
        <v>1</v>
      </c>
      <c r="C10" s="28" t="s">
        <v>80</v>
      </c>
      <c r="D10" s="29" t="s">
        <v>369</v>
      </c>
      <c r="E10" s="44" t="s">
        <v>370</v>
      </c>
      <c r="F10" s="30">
        <v>45365</v>
      </c>
      <c r="G10" s="31">
        <v>28545.14</v>
      </c>
      <c r="H10" s="32">
        <v>46022</v>
      </c>
      <c r="I10" s="33">
        <f>+G10-K10-J10</f>
        <v>0</v>
      </c>
      <c r="J10" s="55">
        <f>IF(M10&gt;0,G10,0)</f>
        <v>0</v>
      </c>
      <c r="K10" s="61">
        <f>IF(J10&gt;0,0,G10)</f>
        <v>28545.14</v>
      </c>
      <c r="L10" s="56" t="str">
        <f>IF(J10&gt;0,"Completo","Pendiente")</f>
        <v>Pendiente</v>
      </c>
      <c r="M10" s="34"/>
      <c r="N10" s="35"/>
    </row>
    <row r="11" spans="1:16" ht="44.25" customHeight="1" x14ac:dyDescent="0.3">
      <c r="A11" s="48"/>
      <c r="B11" s="49">
        <v>2</v>
      </c>
      <c r="C11" s="28" t="s">
        <v>80</v>
      </c>
      <c r="D11" s="29" t="s">
        <v>334</v>
      </c>
      <c r="E11" s="44" t="s">
        <v>335</v>
      </c>
      <c r="F11" s="30">
        <v>45434</v>
      </c>
      <c r="G11" s="31">
        <v>11373.96</v>
      </c>
      <c r="H11" s="32">
        <v>46022</v>
      </c>
      <c r="I11" s="33">
        <f>+G11-K11-J11</f>
        <v>0</v>
      </c>
      <c r="J11" s="55">
        <f>IF(M11&gt;0,G11,0)</f>
        <v>0</v>
      </c>
      <c r="K11" s="61">
        <f>IF(J11&gt;0,0,G11)</f>
        <v>11373.96</v>
      </c>
      <c r="L11" s="56" t="str">
        <f>IF(J11&gt;0,"Completo","Pendiente")</f>
        <v>Pendiente</v>
      </c>
      <c r="M11" s="34"/>
      <c r="N11" s="35"/>
    </row>
    <row r="12" spans="1:16" ht="44.25" customHeight="1" x14ac:dyDescent="0.3">
      <c r="A12" s="48"/>
      <c r="B12" s="49">
        <v>3</v>
      </c>
      <c r="C12" s="28" t="s">
        <v>80</v>
      </c>
      <c r="D12" s="29" t="s">
        <v>336</v>
      </c>
      <c r="E12" s="44" t="s">
        <v>337</v>
      </c>
      <c r="F12" s="30">
        <v>45435</v>
      </c>
      <c r="G12" s="31">
        <v>9242.2800000000007</v>
      </c>
      <c r="H12" s="32">
        <v>46022</v>
      </c>
      <c r="I12" s="33">
        <f>+G12-K12-J12</f>
        <v>0</v>
      </c>
      <c r="J12" s="55">
        <f>IF(M12&gt;0,G12,0)</f>
        <v>0</v>
      </c>
      <c r="K12" s="61">
        <f>IF(J12&gt;0,0,G12)</f>
        <v>9242.2800000000007</v>
      </c>
      <c r="L12" s="56" t="str">
        <f>IF(J12&gt;0,"Completo","Pendiente")</f>
        <v>Pendiente</v>
      </c>
      <c r="M12" s="34"/>
      <c r="N12" s="35"/>
    </row>
    <row r="13" spans="1:16" ht="44.25" customHeight="1" x14ac:dyDescent="0.3">
      <c r="A13" s="48"/>
      <c r="B13" s="49">
        <v>4</v>
      </c>
      <c r="C13" s="28" t="s">
        <v>80</v>
      </c>
      <c r="D13" s="29" t="s">
        <v>338</v>
      </c>
      <c r="E13" s="44" t="s">
        <v>339</v>
      </c>
      <c r="F13" s="30">
        <v>45617</v>
      </c>
      <c r="G13" s="31">
        <v>8015.67</v>
      </c>
      <c r="H13" s="32">
        <v>46022</v>
      </c>
      <c r="I13" s="33">
        <f>+G13-K13-J13</f>
        <v>0</v>
      </c>
      <c r="J13" s="55">
        <f>IF(M13&gt;0,G13,0)</f>
        <v>0</v>
      </c>
      <c r="K13" s="61">
        <f>IF(J13&gt;0,0,G13)</f>
        <v>8015.67</v>
      </c>
      <c r="L13" s="56" t="str">
        <f>IF(J13&gt;0,"Completo","Pendiente")</f>
        <v>Pendiente</v>
      </c>
      <c r="M13" s="34"/>
      <c r="N13" s="35"/>
    </row>
    <row r="14" spans="1:16" ht="44.25" customHeight="1" x14ac:dyDescent="0.3">
      <c r="A14" s="48"/>
      <c r="B14" s="49">
        <v>5</v>
      </c>
      <c r="C14" s="28" t="s">
        <v>80</v>
      </c>
      <c r="D14" s="29" t="s">
        <v>340</v>
      </c>
      <c r="E14" s="44" t="s">
        <v>341</v>
      </c>
      <c r="F14" s="30">
        <v>45707</v>
      </c>
      <c r="G14" s="31">
        <v>20026.060000000001</v>
      </c>
      <c r="H14" s="32">
        <v>46387</v>
      </c>
      <c r="I14" s="33">
        <f>+G14-K14-J14</f>
        <v>0</v>
      </c>
      <c r="J14" s="55">
        <f>IF(M14&gt;0,G14,0)</f>
        <v>0</v>
      </c>
      <c r="K14" s="61">
        <f>IF(J14&gt;0,0,G14)</f>
        <v>20026.060000000001</v>
      </c>
      <c r="L14" s="56" t="str">
        <f>IF(J14&gt;0,"Completo","Pendiente")</f>
        <v>Pendiente</v>
      </c>
      <c r="M14" s="34"/>
      <c r="N14" s="35"/>
    </row>
    <row r="15" spans="1:16" ht="36" customHeight="1" x14ac:dyDescent="0.3">
      <c r="A15" s="48"/>
      <c r="B15" s="49">
        <v>6</v>
      </c>
      <c r="C15" s="28" t="s">
        <v>80</v>
      </c>
      <c r="D15" s="29" t="s">
        <v>267</v>
      </c>
      <c r="E15" s="44" t="s">
        <v>268</v>
      </c>
      <c r="F15" s="30">
        <v>45803</v>
      </c>
      <c r="G15" s="31">
        <v>40201.339999999997</v>
      </c>
      <c r="H15" s="32">
        <v>46387</v>
      </c>
      <c r="I15" s="33">
        <f>+G15-K15-J15</f>
        <v>0</v>
      </c>
      <c r="J15" s="55">
        <f>IF(M15&gt;0,G15,0)</f>
        <v>40201.339999999997</v>
      </c>
      <c r="K15" s="61">
        <f>IF(J15&gt;0,0,G15)</f>
        <v>0</v>
      </c>
      <c r="L15" s="56" t="str">
        <f>IF(J15&gt;0,"Completo","Pendiente")</f>
        <v>Completo</v>
      </c>
      <c r="M15" s="34">
        <v>3907</v>
      </c>
      <c r="N15" s="35">
        <v>45951</v>
      </c>
    </row>
    <row r="16" spans="1:16" ht="39" customHeight="1" x14ac:dyDescent="0.3">
      <c r="A16" s="48"/>
      <c r="B16" s="49">
        <v>7</v>
      </c>
      <c r="C16" s="28" t="s">
        <v>80</v>
      </c>
      <c r="D16" s="29" t="s">
        <v>368</v>
      </c>
      <c r="E16" s="44" t="s">
        <v>268</v>
      </c>
      <c r="F16" s="30">
        <v>45803</v>
      </c>
      <c r="G16" s="31">
        <v>40201.339999999997</v>
      </c>
      <c r="H16" s="32">
        <v>46387</v>
      </c>
      <c r="I16" s="33">
        <f>+G16-K16-J16</f>
        <v>0</v>
      </c>
      <c r="J16" s="55">
        <f>IF(M16&gt;0,G16,0)</f>
        <v>0</v>
      </c>
      <c r="K16" s="61">
        <f>IF(J16&gt;0,0,G16)</f>
        <v>40201.339999999997</v>
      </c>
      <c r="L16" s="56" t="str">
        <f>IF(J16&gt;0,"Completo","Pendiente")</f>
        <v>Pendiente</v>
      </c>
      <c r="M16" s="34"/>
      <c r="N16" s="35"/>
    </row>
    <row r="17" spans="1:14" ht="32.25" customHeight="1" x14ac:dyDescent="0.3">
      <c r="A17" s="48"/>
      <c r="B17" s="49">
        <v>8</v>
      </c>
      <c r="C17" s="57" t="s">
        <v>14</v>
      </c>
      <c r="D17" s="58" t="s">
        <v>15</v>
      </c>
      <c r="E17" s="59" t="s">
        <v>16</v>
      </c>
      <c r="F17" s="52">
        <v>45810</v>
      </c>
      <c r="G17" s="53">
        <v>22495</v>
      </c>
      <c r="H17" s="54">
        <v>46022</v>
      </c>
      <c r="I17" s="33">
        <f>+G17-K17-J17</f>
        <v>0</v>
      </c>
      <c r="J17" s="55">
        <f>IF(M17&gt;0,G17,0)</f>
        <v>0</v>
      </c>
      <c r="K17" s="55">
        <f>IF(J17&gt;0,0,G17)</f>
        <v>22495</v>
      </c>
      <c r="L17" s="56" t="str">
        <f>IF(J17&gt;0,"Completo","Pendiente")</f>
        <v>Pendiente</v>
      </c>
      <c r="M17" s="34"/>
      <c r="N17" s="35"/>
    </row>
    <row r="18" spans="1:14" ht="39.75" customHeight="1" x14ac:dyDescent="0.3">
      <c r="A18" s="48"/>
      <c r="B18" s="49">
        <v>9</v>
      </c>
      <c r="C18" s="28" t="s">
        <v>80</v>
      </c>
      <c r="D18" s="29" t="s">
        <v>271</v>
      </c>
      <c r="E18" s="44" t="s">
        <v>272</v>
      </c>
      <c r="F18" s="30">
        <v>45824</v>
      </c>
      <c r="G18" s="31">
        <v>17415.78</v>
      </c>
      <c r="H18" s="32">
        <v>46387</v>
      </c>
      <c r="I18" s="33">
        <f>+G18-K18-J18</f>
        <v>0</v>
      </c>
      <c r="J18" s="55">
        <f>IF(M18&gt;0,G18,0)</f>
        <v>17415.78</v>
      </c>
      <c r="K18" s="61">
        <f>IF(J18&gt;0,0,G18)</f>
        <v>0</v>
      </c>
      <c r="L18" s="56" t="str">
        <f>IF(J18&gt;0,"Completo","Pendiente")</f>
        <v>Completo</v>
      </c>
      <c r="M18" s="34">
        <v>3907</v>
      </c>
      <c r="N18" s="35">
        <v>45951</v>
      </c>
    </row>
    <row r="19" spans="1:14" ht="30" customHeight="1" x14ac:dyDescent="0.3">
      <c r="A19" s="48"/>
      <c r="B19" s="49">
        <v>10</v>
      </c>
      <c r="C19" s="28" t="s">
        <v>80</v>
      </c>
      <c r="D19" s="29" t="s">
        <v>364</v>
      </c>
      <c r="E19" s="44" t="s">
        <v>272</v>
      </c>
      <c r="F19" s="30">
        <v>45824</v>
      </c>
      <c r="G19" s="31">
        <v>17415.78</v>
      </c>
      <c r="H19" s="32">
        <v>46387</v>
      </c>
      <c r="I19" s="33">
        <f>+G19-K19-J19</f>
        <v>0</v>
      </c>
      <c r="J19" s="55">
        <f>IF(M19&gt;0,G19,0)</f>
        <v>0</v>
      </c>
      <c r="K19" s="61">
        <f>IF(J19&gt;0,0,G19)</f>
        <v>17415.78</v>
      </c>
      <c r="L19" s="56" t="str">
        <f>IF(J19&gt;0,"Completo","Pendiente")</f>
        <v>Pendiente</v>
      </c>
      <c r="M19" s="34"/>
      <c r="N19" s="35"/>
    </row>
    <row r="20" spans="1:14" ht="31.5" customHeight="1" x14ac:dyDescent="0.3">
      <c r="A20" s="48"/>
      <c r="B20" s="49">
        <v>11</v>
      </c>
      <c r="C20" s="28" t="s">
        <v>80</v>
      </c>
      <c r="D20" s="29" t="s">
        <v>342</v>
      </c>
      <c r="E20" s="44" t="s">
        <v>343</v>
      </c>
      <c r="F20" s="30">
        <v>45841</v>
      </c>
      <c r="G20" s="31">
        <v>9709.34</v>
      </c>
      <c r="H20" s="32">
        <v>46387</v>
      </c>
      <c r="I20" s="33">
        <f>+G20-K20-J20</f>
        <v>0</v>
      </c>
      <c r="J20" s="55">
        <f>IF(M20&gt;0,G20,0)</f>
        <v>0</v>
      </c>
      <c r="K20" s="61">
        <f>IF(J20&gt;0,0,G20)</f>
        <v>9709.34</v>
      </c>
      <c r="L20" s="56" t="str">
        <f>IF(J20&gt;0,"Completo","Pendiente")</f>
        <v>Pendiente</v>
      </c>
      <c r="M20" s="34"/>
      <c r="N20" s="35"/>
    </row>
    <row r="21" spans="1:14" ht="30" customHeight="1" x14ac:dyDescent="0.3">
      <c r="A21" s="48"/>
      <c r="B21" s="49">
        <v>12</v>
      </c>
      <c r="C21" s="28" t="s">
        <v>80</v>
      </c>
      <c r="D21" s="29" t="s">
        <v>344</v>
      </c>
      <c r="E21" s="44" t="s">
        <v>345</v>
      </c>
      <c r="F21" s="30">
        <v>45842</v>
      </c>
      <c r="G21" s="31">
        <v>41518.089999999997</v>
      </c>
      <c r="H21" s="32">
        <v>46387</v>
      </c>
      <c r="I21" s="33">
        <f>+G21-K21-J21</f>
        <v>0</v>
      </c>
      <c r="J21" s="55">
        <f>IF(M21&gt;0,G21,0)</f>
        <v>0</v>
      </c>
      <c r="K21" s="61">
        <f>IF(J21&gt;0,0,G21)</f>
        <v>41518.089999999997</v>
      </c>
      <c r="L21" s="56" t="str">
        <f>IF(J21&gt;0,"Completo","Pendiente")</f>
        <v>Pendiente</v>
      </c>
      <c r="M21" s="34"/>
      <c r="N21" s="35"/>
    </row>
    <row r="22" spans="1:14" ht="33" x14ac:dyDescent="0.3">
      <c r="A22" s="48"/>
      <c r="B22" s="49">
        <v>13</v>
      </c>
      <c r="C22" s="28" t="s">
        <v>80</v>
      </c>
      <c r="D22" s="29" t="s">
        <v>348</v>
      </c>
      <c r="E22" s="44" t="s">
        <v>349</v>
      </c>
      <c r="F22" s="30">
        <v>45842</v>
      </c>
      <c r="G22" s="31">
        <v>50507.92</v>
      </c>
      <c r="H22" s="32">
        <v>46387</v>
      </c>
      <c r="I22" s="33">
        <f>+G22-K22-J22</f>
        <v>0</v>
      </c>
      <c r="J22" s="55">
        <f>IF(M22&gt;0,G22,0)</f>
        <v>0</v>
      </c>
      <c r="K22" s="61">
        <f>IF(J22&gt;0,0,G22)</f>
        <v>50507.92</v>
      </c>
      <c r="L22" s="56" t="str">
        <f>IF(J22&gt;0,"Completo","Pendiente")</f>
        <v>Pendiente</v>
      </c>
      <c r="M22" s="34"/>
      <c r="N22" s="35"/>
    </row>
    <row r="23" spans="1:14" ht="32.25" customHeight="1" x14ac:dyDescent="0.3">
      <c r="A23" s="48"/>
      <c r="B23" s="49">
        <v>14</v>
      </c>
      <c r="C23" s="28" t="s">
        <v>80</v>
      </c>
      <c r="D23" s="29" t="s">
        <v>365</v>
      </c>
      <c r="E23" s="44" t="s">
        <v>366</v>
      </c>
      <c r="F23" s="30">
        <v>45842</v>
      </c>
      <c r="G23" s="31">
        <v>13140.2</v>
      </c>
      <c r="H23" s="32">
        <v>46387</v>
      </c>
      <c r="I23" s="33">
        <f>+G23-K23-J23</f>
        <v>0</v>
      </c>
      <c r="J23" s="55">
        <f>IF(M23&gt;0,G23,0)</f>
        <v>0</v>
      </c>
      <c r="K23" s="61">
        <f>IF(J23&gt;0,0,G23)</f>
        <v>13140.2</v>
      </c>
      <c r="L23" s="56" t="str">
        <f>IF(J23&gt;0,"Completo","Pendiente")</f>
        <v>Pendiente</v>
      </c>
      <c r="M23" s="34"/>
      <c r="N23" s="35"/>
    </row>
    <row r="24" spans="1:14" ht="33" x14ac:dyDescent="0.3">
      <c r="A24" s="48"/>
      <c r="B24" s="49">
        <v>15</v>
      </c>
      <c r="C24" s="28" t="s">
        <v>80</v>
      </c>
      <c r="D24" s="29" t="s">
        <v>365</v>
      </c>
      <c r="E24" s="44" t="s">
        <v>366</v>
      </c>
      <c r="F24" s="30">
        <v>45842</v>
      </c>
      <c r="G24" s="31">
        <v>13140.2</v>
      </c>
      <c r="H24" s="32">
        <v>46387</v>
      </c>
      <c r="I24" s="33">
        <f>+G24-K24-J24</f>
        <v>0</v>
      </c>
      <c r="J24" s="55">
        <f>IF(M24&gt;0,G24,0)</f>
        <v>0</v>
      </c>
      <c r="K24" s="61">
        <f>IF(J24&gt;0,0,G24)</f>
        <v>13140.2</v>
      </c>
      <c r="L24" s="56" t="str">
        <f>IF(J24&gt;0,"Completo","Pendiente")</f>
        <v>Pendiente</v>
      </c>
      <c r="M24" s="34"/>
      <c r="N24" s="35"/>
    </row>
    <row r="25" spans="1:14" ht="38.25" customHeight="1" x14ac:dyDescent="0.3">
      <c r="A25" s="48"/>
      <c r="B25" s="49">
        <v>16</v>
      </c>
      <c r="C25" s="28" t="s">
        <v>80</v>
      </c>
      <c r="D25" s="29" t="s">
        <v>348</v>
      </c>
      <c r="E25" s="44" t="s">
        <v>349</v>
      </c>
      <c r="F25" s="30">
        <v>45842</v>
      </c>
      <c r="G25" s="31">
        <v>50507.92</v>
      </c>
      <c r="H25" s="32">
        <v>46387</v>
      </c>
      <c r="I25" s="33">
        <f>+G25-K25-J25</f>
        <v>0</v>
      </c>
      <c r="J25" s="55">
        <f>IF(M25&gt;0,G25,0)</f>
        <v>0</v>
      </c>
      <c r="K25" s="61">
        <f>IF(J25&gt;0,0,G25)</f>
        <v>50507.92</v>
      </c>
      <c r="L25" s="56" t="str">
        <f>IF(J25&gt;0,"Completo","Pendiente")</f>
        <v>Pendiente</v>
      </c>
      <c r="M25" s="34"/>
      <c r="N25" s="35"/>
    </row>
    <row r="26" spans="1:14" ht="42.75" customHeight="1" x14ac:dyDescent="0.3">
      <c r="A26" s="48"/>
      <c r="B26" s="49">
        <v>17</v>
      </c>
      <c r="C26" s="28" t="s">
        <v>80</v>
      </c>
      <c r="D26" s="29" t="s">
        <v>344</v>
      </c>
      <c r="E26" s="44" t="s">
        <v>345</v>
      </c>
      <c r="F26" s="30">
        <v>45842</v>
      </c>
      <c r="G26" s="31">
        <v>41518.089999999997</v>
      </c>
      <c r="H26" s="32">
        <v>46387</v>
      </c>
      <c r="I26" s="33">
        <f>+G26-K26-J26</f>
        <v>0</v>
      </c>
      <c r="J26" s="55">
        <f>IF(M26&gt;0,G26,0)</f>
        <v>0</v>
      </c>
      <c r="K26" s="61">
        <f>IF(J26&gt;0,0,G26)</f>
        <v>41518.089999999997</v>
      </c>
      <c r="L26" s="56" t="str">
        <f>IF(J26&gt;0,"Completo","Pendiente")</f>
        <v>Pendiente</v>
      </c>
      <c r="M26" s="34"/>
      <c r="N26" s="35"/>
    </row>
    <row r="27" spans="1:14" ht="30" customHeight="1" x14ac:dyDescent="0.3">
      <c r="A27" s="48"/>
      <c r="B27" s="49">
        <v>18</v>
      </c>
      <c r="C27" s="28" t="s">
        <v>80</v>
      </c>
      <c r="D27" s="29" t="s">
        <v>365</v>
      </c>
      <c r="E27" s="44" t="s">
        <v>366</v>
      </c>
      <c r="F27" s="30">
        <v>45842</v>
      </c>
      <c r="G27" s="31">
        <v>13140.2</v>
      </c>
      <c r="H27" s="32">
        <v>46387</v>
      </c>
      <c r="I27" s="33">
        <f>+G27-K27-J27</f>
        <v>0</v>
      </c>
      <c r="J27" s="55">
        <f>IF(M27&gt;0,G27,0)</f>
        <v>0</v>
      </c>
      <c r="K27" s="61">
        <f>IF(J27&gt;0,0,G27)</f>
        <v>13140.2</v>
      </c>
      <c r="L27" s="56" t="str">
        <f>IF(J27&gt;0,"Completo","Pendiente")</f>
        <v>Pendiente</v>
      </c>
      <c r="M27" s="34"/>
      <c r="N27" s="35"/>
    </row>
    <row r="28" spans="1:14" ht="30" customHeight="1" x14ac:dyDescent="0.3">
      <c r="A28" s="48"/>
      <c r="B28" s="49">
        <v>19</v>
      </c>
      <c r="C28" s="28" t="s">
        <v>80</v>
      </c>
      <c r="D28" s="29" t="s">
        <v>269</v>
      </c>
      <c r="E28" s="44" t="s">
        <v>270</v>
      </c>
      <c r="F28" s="30">
        <v>45846</v>
      </c>
      <c r="G28" s="31">
        <v>10222.9</v>
      </c>
      <c r="H28" s="32">
        <v>46387</v>
      </c>
      <c r="I28" s="33">
        <f>+G28-K28-J28</f>
        <v>0</v>
      </c>
      <c r="J28" s="55">
        <f>IF(M28&gt;0,G28,0)</f>
        <v>10222.9</v>
      </c>
      <c r="K28" s="61">
        <f>IF(J28&gt;0,0,G28)</f>
        <v>0</v>
      </c>
      <c r="L28" s="56" t="str">
        <f>IF(J28&gt;0,"Completo","Pendiente")</f>
        <v>Completo</v>
      </c>
      <c r="M28" s="34">
        <v>3907</v>
      </c>
      <c r="N28" s="35">
        <v>45951</v>
      </c>
    </row>
    <row r="29" spans="1:14" ht="31.5" customHeight="1" x14ac:dyDescent="0.3">
      <c r="A29" s="48"/>
      <c r="B29" s="49">
        <v>20</v>
      </c>
      <c r="C29" s="28" t="s">
        <v>80</v>
      </c>
      <c r="D29" s="29" t="s">
        <v>346</v>
      </c>
      <c r="E29" s="44" t="s">
        <v>347</v>
      </c>
      <c r="F29" s="30">
        <v>45846</v>
      </c>
      <c r="G29" s="31">
        <v>31922</v>
      </c>
      <c r="H29" s="32">
        <v>46387</v>
      </c>
      <c r="I29" s="33">
        <f>+G29-K29-J29</f>
        <v>0</v>
      </c>
      <c r="J29" s="55">
        <f>IF(M29&gt;0,G29,0)</f>
        <v>0</v>
      </c>
      <c r="K29" s="61">
        <f>IF(J29&gt;0,0,G29)</f>
        <v>31922</v>
      </c>
      <c r="L29" s="56" t="str">
        <f>IF(J29&gt;0,"Completo","Pendiente")</f>
        <v>Pendiente</v>
      </c>
      <c r="M29" s="34"/>
      <c r="N29" s="35"/>
    </row>
    <row r="30" spans="1:14" ht="31.5" customHeight="1" x14ac:dyDescent="0.3">
      <c r="A30" s="48"/>
      <c r="B30" s="49">
        <v>21</v>
      </c>
      <c r="C30" s="28" t="s">
        <v>80</v>
      </c>
      <c r="D30" s="29" t="s">
        <v>350</v>
      </c>
      <c r="E30" s="44" t="s">
        <v>351</v>
      </c>
      <c r="F30" s="30">
        <v>45846</v>
      </c>
      <c r="G30" s="31">
        <v>20769.560000000001</v>
      </c>
      <c r="H30" s="32">
        <v>46387</v>
      </c>
      <c r="I30" s="33">
        <f>+G30-K30-J30</f>
        <v>0</v>
      </c>
      <c r="J30" s="55">
        <f>IF(M30&gt;0,G30,0)</f>
        <v>0</v>
      </c>
      <c r="K30" s="61">
        <f>IF(J30&gt;0,0,G30)</f>
        <v>20769.560000000001</v>
      </c>
      <c r="L30" s="56" t="str">
        <f>IF(J30&gt;0,"Completo","Pendiente")</f>
        <v>Pendiente</v>
      </c>
      <c r="M30" s="34"/>
      <c r="N30" s="35"/>
    </row>
    <row r="31" spans="1:14" ht="38.25" customHeight="1" x14ac:dyDescent="0.3">
      <c r="A31" s="48"/>
      <c r="B31" s="49">
        <v>22</v>
      </c>
      <c r="C31" s="28" t="s">
        <v>80</v>
      </c>
      <c r="D31" s="29" t="s">
        <v>367</v>
      </c>
      <c r="E31" s="44" t="s">
        <v>270</v>
      </c>
      <c r="F31" s="30">
        <v>45846</v>
      </c>
      <c r="G31" s="31">
        <v>10222.9</v>
      </c>
      <c r="H31" s="32">
        <v>46387</v>
      </c>
      <c r="I31" s="33">
        <f>+G31-K31-J31</f>
        <v>0</v>
      </c>
      <c r="J31" s="55">
        <f>IF(M31&gt;0,G31,0)</f>
        <v>0</v>
      </c>
      <c r="K31" s="61">
        <f>IF(J31&gt;0,0,G31)</f>
        <v>10222.9</v>
      </c>
      <c r="L31" s="56" t="str">
        <f>IF(J31&gt;0,"Completo","Pendiente")</f>
        <v>Pendiente</v>
      </c>
      <c r="M31" s="34"/>
      <c r="N31" s="35"/>
    </row>
    <row r="32" spans="1:14" ht="38.25" customHeight="1" x14ac:dyDescent="0.3">
      <c r="A32" s="48"/>
      <c r="B32" s="49">
        <v>23</v>
      </c>
      <c r="C32" s="28" t="s">
        <v>80</v>
      </c>
      <c r="D32" s="29" t="s">
        <v>352</v>
      </c>
      <c r="E32" s="44" t="s">
        <v>353</v>
      </c>
      <c r="F32" s="30">
        <v>45858</v>
      </c>
      <c r="G32" s="31">
        <v>13479.96</v>
      </c>
      <c r="H32" s="32">
        <v>46022</v>
      </c>
      <c r="I32" s="33">
        <f>+G32-K32-J32</f>
        <v>0</v>
      </c>
      <c r="J32" s="55">
        <f>IF(M32&gt;0,G32,0)</f>
        <v>0</v>
      </c>
      <c r="K32" s="61">
        <f>IF(J32&gt;0,0,G32)</f>
        <v>13479.96</v>
      </c>
      <c r="L32" s="56" t="str">
        <f>IF(J32&gt;0,"Completo","Pendiente")</f>
        <v>Pendiente</v>
      </c>
      <c r="M32" s="34"/>
      <c r="N32" s="35"/>
    </row>
    <row r="33" spans="1:14" ht="32.25" customHeight="1" x14ac:dyDescent="0.3">
      <c r="A33" s="48"/>
      <c r="B33" s="49">
        <v>24</v>
      </c>
      <c r="C33" s="60" t="s">
        <v>31</v>
      </c>
      <c r="D33" s="50" t="s">
        <v>33</v>
      </c>
      <c r="E33" s="51" t="s">
        <v>34</v>
      </c>
      <c r="F33" s="52">
        <v>45870</v>
      </c>
      <c r="G33" s="61">
        <v>20762.21</v>
      </c>
      <c r="H33" s="54">
        <v>46022</v>
      </c>
      <c r="I33" s="33">
        <f>+G33-K33-J33</f>
        <v>0</v>
      </c>
      <c r="J33" s="55">
        <f>IF(M33&gt;0,G33,0)</f>
        <v>20762.21</v>
      </c>
      <c r="K33" s="61">
        <f>IF(J33&gt;0,0,G33)</f>
        <v>0</v>
      </c>
      <c r="L33" s="56" t="str">
        <f>IF(J33&gt;0,"Completo","Pendiente")</f>
        <v>Completo</v>
      </c>
      <c r="M33" s="34">
        <v>3841</v>
      </c>
      <c r="N33" s="35">
        <v>45946</v>
      </c>
    </row>
    <row r="34" spans="1:14" ht="27" x14ac:dyDescent="0.3">
      <c r="B34" s="49">
        <v>25</v>
      </c>
      <c r="C34" s="60" t="s">
        <v>31</v>
      </c>
      <c r="D34" s="50" t="s">
        <v>35</v>
      </c>
      <c r="E34" s="51" t="s">
        <v>36</v>
      </c>
      <c r="F34" s="52">
        <v>45870</v>
      </c>
      <c r="G34" s="61">
        <v>42928.14</v>
      </c>
      <c r="H34" s="54">
        <v>46022</v>
      </c>
      <c r="I34" s="33">
        <f>+G34-K34-J34</f>
        <v>0</v>
      </c>
      <c r="J34" s="55">
        <f>IF(M34&gt;0,G34,0)</f>
        <v>42928.14</v>
      </c>
      <c r="K34" s="61">
        <f>IF(J34&gt;0,0,G34)</f>
        <v>0</v>
      </c>
      <c r="L34" s="56" t="str">
        <f>IF(J34&gt;0,"Completo","Pendiente")</f>
        <v>Completo</v>
      </c>
      <c r="M34" s="34">
        <v>3841</v>
      </c>
      <c r="N34" s="35">
        <v>45946</v>
      </c>
    </row>
    <row r="35" spans="1:14" ht="53.25" customHeight="1" x14ac:dyDescent="0.3">
      <c r="A35" s="84"/>
      <c r="B35" s="49">
        <v>26</v>
      </c>
      <c r="C35" s="60" t="s">
        <v>31</v>
      </c>
      <c r="D35" s="50" t="s">
        <v>37</v>
      </c>
      <c r="E35" s="51" t="s">
        <v>38</v>
      </c>
      <c r="F35" s="52">
        <v>45870</v>
      </c>
      <c r="G35" s="61">
        <v>36759.910000000003</v>
      </c>
      <c r="H35" s="54">
        <v>46022</v>
      </c>
      <c r="I35" s="33">
        <f>+G35-K35-J35</f>
        <v>0</v>
      </c>
      <c r="J35" s="55">
        <f>IF(M35&gt;0,G35,0)</f>
        <v>36759.910000000003</v>
      </c>
      <c r="K35" s="61">
        <f>IF(J35&gt;0,0,G35)</f>
        <v>0</v>
      </c>
      <c r="L35" s="56" t="str">
        <f>IF(J35&gt;0,"Completo","Pendiente")</f>
        <v>Completo</v>
      </c>
      <c r="M35" s="34">
        <v>3841</v>
      </c>
      <c r="N35" s="35">
        <v>45946</v>
      </c>
    </row>
    <row r="36" spans="1:14" ht="27" x14ac:dyDescent="0.3">
      <c r="B36" s="49">
        <v>27</v>
      </c>
      <c r="C36" s="60" t="s">
        <v>31</v>
      </c>
      <c r="D36" s="50" t="s">
        <v>39</v>
      </c>
      <c r="E36" s="51" t="s">
        <v>40</v>
      </c>
      <c r="F36" s="52">
        <v>45870</v>
      </c>
      <c r="G36" s="61">
        <v>13919.06</v>
      </c>
      <c r="H36" s="54">
        <v>46022</v>
      </c>
      <c r="I36" s="33">
        <f>+G36-K36-J36</f>
        <v>0</v>
      </c>
      <c r="J36" s="55">
        <f>IF(M36&gt;0,G36,0)</f>
        <v>13919.06</v>
      </c>
      <c r="K36" s="61">
        <f>IF(J36&gt;0,0,G36)</f>
        <v>0</v>
      </c>
      <c r="L36" s="56" t="str">
        <f>IF(J36&gt;0,"Completo","Pendiente")</f>
        <v>Completo</v>
      </c>
      <c r="M36" s="34">
        <v>3841</v>
      </c>
      <c r="N36" s="35">
        <v>45946</v>
      </c>
    </row>
    <row r="37" spans="1:14" ht="33" customHeight="1" x14ac:dyDescent="0.3">
      <c r="B37" s="49">
        <v>28</v>
      </c>
      <c r="C37" s="60" t="s">
        <v>31</v>
      </c>
      <c r="D37" s="50" t="s">
        <v>41</v>
      </c>
      <c r="E37" s="51" t="s">
        <v>42</v>
      </c>
      <c r="F37" s="52">
        <v>45870</v>
      </c>
      <c r="G37" s="61">
        <v>40498.97</v>
      </c>
      <c r="H37" s="54">
        <v>46022</v>
      </c>
      <c r="I37" s="33">
        <f>+G37-K37-J37</f>
        <v>0</v>
      </c>
      <c r="J37" s="55">
        <f>IF(M37&gt;0,G37,0)</f>
        <v>40498.97</v>
      </c>
      <c r="K37" s="61">
        <f>IF(J37&gt;0,0,G37)</f>
        <v>0</v>
      </c>
      <c r="L37" s="56" t="str">
        <f>IF(J37&gt;0,"Completo","Pendiente")</f>
        <v>Completo</v>
      </c>
      <c r="M37" s="34">
        <v>3841</v>
      </c>
      <c r="N37" s="35">
        <v>45946</v>
      </c>
    </row>
    <row r="38" spans="1:14" ht="27" x14ac:dyDescent="0.3">
      <c r="B38" s="49">
        <v>29</v>
      </c>
      <c r="C38" s="60" t="s">
        <v>31</v>
      </c>
      <c r="D38" s="50" t="s">
        <v>43</v>
      </c>
      <c r="E38" s="51" t="s">
        <v>44</v>
      </c>
      <c r="F38" s="52">
        <v>45870</v>
      </c>
      <c r="G38" s="61">
        <v>41577.519999999997</v>
      </c>
      <c r="H38" s="54">
        <v>46022</v>
      </c>
      <c r="I38" s="33">
        <f>+G38-K38-J38</f>
        <v>0</v>
      </c>
      <c r="J38" s="55">
        <f>IF(M38&gt;0,G38,0)</f>
        <v>41577.519999999997</v>
      </c>
      <c r="K38" s="61">
        <f>IF(J38&gt;0,0,G38)</f>
        <v>0</v>
      </c>
      <c r="L38" s="56" t="str">
        <f>IF(J38&gt;0,"Completo","Pendiente")</f>
        <v>Completo</v>
      </c>
      <c r="M38" s="34">
        <v>3841</v>
      </c>
      <c r="N38" s="35">
        <v>45946</v>
      </c>
    </row>
    <row r="39" spans="1:14" ht="54" customHeight="1" x14ac:dyDescent="0.3">
      <c r="B39" s="49">
        <v>30</v>
      </c>
      <c r="C39" s="60" t="s">
        <v>31</v>
      </c>
      <c r="D39" s="50" t="s">
        <v>45</v>
      </c>
      <c r="E39" s="51" t="s">
        <v>46</v>
      </c>
      <c r="F39" s="52">
        <v>45870</v>
      </c>
      <c r="G39" s="61">
        <v>23893.05</v>
      </c>
      <c r="H39" s="54">
        <v>46022</v>
      </c>
      <c r="I39" s="33">
        <f>+G39-K39-J39</f>
        <v>0</v>
      </c>
      <c r="J39" s="55">
        <f>IF(M39&gt;0,G39,0)</f>
        <v>23893.05</v>
      </c>
      <c r="K39" s="61">
        <f>IF(J39&gt;0,0,G39)</f>
        <v>0</v>
      </c>
      <c r="L39" s="56" t="str">
        <f>IF(J39&gt;0,"Completo","Pendiente")</f>
        <v>Completo</v>
      </c>
      <c r="M39" s="34">
        <v>3841</v>
      </c>
      <c r="N39" s="35">
        <v>45946</v>
      </c>
    </row>
    <row r="40" spans="1:14" ht="27" x14ac:dyDescent="0.3">
      <c r="B40" s="49">
        <v>31</v>
      </c>
      <c r="C40" s="60" t="s">
        <v>31</v>
      </c>
      <c r="D40" s="50" t="s">
        <v>47</v>
      </c>
      <c r="E40" s="51" t="s">
        <v>48</v>
      </c>
      <c r="F40" s="52">
        <v>45870</v>
      </c>
      <c r="G40" s="61">
        <v>38230.21</v>
      </c>
      <c r="H40" s="54">
        <v>46022</v>
      </c>
      <c r="I40" s="33">
        <f>+G40-K40-J40</f>
        <v>0</v>
      </c>
      <c r="J40" s="55">
        <f>IF(M40&gt;0,G40,0)</f>
        <v>38230.21</v>
      </c>
      <c r="K40" s="61">
        <f>IF(J40&gt;0,0,G40)</f>
        <v>0</v>
      </c>
      <c r="L40" s="56" t="str">
        <f>IF(J40&gt;0,"Completo","Pendiente")</f>
        <v>Completo</v>
      </c>
      <c r="M40" s="34">
        <v>3841</v>
      </c>
      <c r="N40" s="35">
        <v>45946</v>
      </c>
    </row>
    <row r="41" spans="1:14" ht="48.75" customHeight="1" x14ac:dyDescent="0.3">
      <c r="B41" s="49">
        <v>32</v>
      </c>
      <c r="C41" s="60" t="s">
        <v>31</v>
      </c>
      <c r="D41" s="50" t="s">
        <v>49</v>
      </c>
      <c r="E41" s="51" t="s">
        <v>50</v>
      </c>
      <c r="F41" s="52">
        <v>45870</v>
      </c>
      <c r="G41" s="61">
        <v>20701.52</v>
      </c>
      <c r="H41" s="54">
        <v>46022</v>
      </c>
      <c r="I41" s="33">
        <f>+G41-K41-J41</f>
        <v>0</v>
      </c>
      <c r="J41" s="55">
        <f>IF(M41&gt;0,G41,0)</f>
        <v>20701.52</v>
      </c>
      <c r="K41" s="61">
        <f>IF(J41&gt;0,0,G41)</f>
        <v>0</v>
      </c>
      <c r="L41" s="56" t="str">
        <f>IF(J41&gt;0,"Completo","Pendiente")</f>
        <v>Completo</v>
      </c>
      <c r="M41" s="34">
        <v>3841</v>
      </c>
      <c r="N41" s="35">
        <v>45946</v>
      </c>
    </row>
    <row r="42" spans="1:14" ht="53.25" customHeight="1" x14ac:dyDescent="0.3">
      <c r="B42" s="49">
        <v>33</v>
      </c>
      <c r="C42" s="60" t="s">
        <v>31</v>
      </c>
      <c r="D42" s="50" t="s">
        <v>51</v>
      </c>
      <c r="E42" s="51" t="s">
        <v>52</v>
      </c>
      <c r="F42" s="52">
        <v>45873</v>
      </c>
      <c r="G42" s="61">
        <v>14722.41</v>
      </c>
      <c r="H42" s="54">
        <v>46022</v>
      </c>
      <c r="I42" s="33">
        <f>+G42-K42-J42</f>
        <v>0</v>
      </c>
      <c r="J42" s="55">
        <f>IF(M42&gt;0,G42,0)</f>
        <v>14722.41</v>
      </c>
      <c r="K42" s="61">
        <f>IF(J42&gt;0,0,G42)</f>
        <v>0</v>
      </c>
      <c r="L42" s="56" t="str">
        <f>IF(J42&gt;0,"Completo","Pendiente")</f>
        <v>Completo</v>
      </c>
      <c r="M42" s="34">
        <v>3841</v>
      </c>
      <c r="N42" s="35">
        <v>45946</v>
      </c>
    </row>
    <row r="43" spans="1:14" ht="27" x14ac:dyDescent="0.3">
      <c r="B43" s="49">
        <v>34</v>
      </c>
      <c r="C43" s="60" t="s">
        <v>31</v>
      </c>
      <c r="D43" s="50" t="s">
        <v>53</v>
      </c>
      <c r="E43" s="51" t="s">
        <v>54</v>
      </c>
      <c r="F43" s="52">
        <v>45873</v>
      </c>
      <c r="G43" s="61">
        <v>18234.8</v>
      </c>
      <c r="H43" s="54">
        <v>46022</v>
      </c>
      <c r="I43" s="33">
        <f>+G43-K43-J43</f>
        <v>0</v>
      </c>
      <c r="J43" s="55">
        <f>IF(M43&gt;0,G43,0)</f>
        <v>18234.8</v>
      </c>
      <c r="K43" s="61">
        <f>IF(J43&gt;0,0,G43)</f>
        <v>0</v>
      </c>
      <c r="L43" s="56" t="str">
        <f>IF(J43&gt;0,"Completo","Pendiente")</f>
        <v>Completo</v>
      </c>
      <c r="M43" s="34">
        <v>3841</v>
      </c>
      <c r="N43" s="35">
        <v>45946</v>
      </c>
    </row>
    <row r="44" spans="1:14" ht="63" customHeight="1" x14ac:dyDescent="0.3">
      <c r="A44" s="84"/>
      <c r="B44" s="49">
        <v>35</v>
      </c>
      <c r="C44" s="60" t="s">
        <v>31</v>
      </c>
      <c r="D44" s="50" t="s">
        <v>32</v>
      </c>
      <c r="E44" s="51" t="s">
        <v>55</v>
      </c>
      <c r="F44" s="52">
        <v>45875</v>
      </c>
      <c r="G44" s="61">
        <v>23997.13</v>
      </c>
      <c r="H44" s="54">
        <v>46022</v>
      </c>
      <c r="I44" s="33">
        <f>+G44-K44-J44</f>
        <v>0</v>
      </c>
      <c r="J44" s="55">
        <f>IF(M44&gt;0,G44,0)</f>
        <v>23997.13</v>
      </c>
      <c r="K44" s="61">
        <f>IF(J44&gt;0,0,G44)</f>
        <v>0</v>
      </c>
      <c r="L44" s="56" t="str">
        <f>IF(J44&gt;0,"Completo","Pendiente")</f>
        <v>Completo</v>
      </c>
      <c r="M44" s="34">
        <v>3841</v>
      </c>
      <c r="N44" s="35">
        <v>45946</v>
      </c>
    </row>
    <row r="45" spans="1:14" ht="27" x14ac:dyDescent="0.3">
      <c r="B45" s="49">
        <v>36</v>
      </c>
      <c r="C45" s="60" t="s">
        <v>31</v>
      </c>
      <c r="D45" s="50" t="s">
        <v>56</v>
      </c>
      <c r="E45" s="51" t="s">
        <v>57</v>
      </c>
      <c r="F45" s="52">
        <v>45876</v>
      </c>
      <c r="G45" s="61">
        <v>28823.7</v>
      </c>
      <c r="H45" s="54">
        <v>46022</v>
      </c>
      <c r="I45" s="33">
        <f>+G45-K45-J45</f>
        <v>0</v>
      </c>
      <c r="J45" s="55">
        <f>IF(M45&gt;0,G45,0)</f>
        <v>28823.7</v>
      </c>
      <c r="K45" s="61">
        <f>IF(J45&gt;0,0,G45)</f>
        <v>0</v>
      </c>
      <c r="L45" s="56" t="str">
        <f>IF(J45&gt;0,"Completo","Pendiente")</f>
        <v>Completo</v>
      </c>
      <c r="M45" s="34">
        <v>3841</v>
      </c>
      <c r="N45" s="35">
        <v>45946</v>
      </c>
    </row>
    <row r="46" spans="1:14" ht="27" x14ac:dyDescent="0.3">
      <c r="B46" s="49">
        <v>37</v>
      </c>
      <c r="C46" s="60" t="s">
        <v>31</v>
      </c>
      <c r="D46" s="50" t="s">
        <v>58</v>
      </c>
      <c r="E46" s="51" t="s">
        <v>59</v>
      </c>
      <c r="F46" s="52">
        <v>45876</v>
      </c>
      <c r="G46" s="61">
        <v>17972.7</v>
      </c>
      <c r="H46" s="54">
        <v>46022</v>
      </c>
      <c r="I46" s="33">
        <f>+G46-K46-J46</f>
        <v>0</v>
      </c>
      <c r="J46" s="55">
        <f>IF(M46&gt;0,G46,0)</f>
        <v>17972.7</v>
      </c>
      <c r="K46" s="61">
        <f>IF(J46&gt;0,0,G46)</f>
        <v>0</v>
      </c>
      <c r="L46" s="56" t="str">
        <f>IF(J46&gt;0,"Completo","Pendiente")</f>
        <v>Completo</v>
      </c>
      <c r="M46" s="34">
        <v>3841</v>
      </c>
      <c r="N46" s="35">
        <v>45946</v>
      </c>
    </row>
    <row r="47" spans="1:14" ht="27" x14ac:dyDescent="0.3">
      <c r="B47" s="49">
        <v>38</v>
      </c>
      <c r="C47" s="60" t="s">
        <v>31</v>
      </c>
      <c r="D47" s="50" t="s">
        <v>60</v>
      </c>
      <c r="E47" s="51" t="s">
        <v>77</v>
      </c>
      <c r="F47" s="52">
        <v>45876</v>
      </c>
      <c r="G47" s="61">
        <v>62605.17</v>
      </c>
      <c r="H47" s="54">
        <v>46022</v>
      </c>
      <c r="I47" s="33">
        <f>+G47-K47-J47</f>
        <v>0</v>
      </c>
      <c r="J47" s="55">
        <f>IF(M47&gt;0,G47,0)</f>
        <v>62605.17</v>
      </c>
      <c r="K47" s="61">
        <f>IF(J47&gt;0,0,G47)</f>
        <v>0</v>
      </c>
      <c r="L47" s="56" t="str">
        <f>IF(J47&gt;0,"Completo","Pendiente")</f>
        <v>Completo</v>
      </c>
      <c r="M47" s="34">
        <v>3841</v>
      </c>
      <c r="N47" s="35">
        <v>45946</v>
      </c>
    </row>
    <row r="48" spans="1:14" ht="39.75" customHeight="1" x14ac:dyDescent="0.3">
      <c r="B48" s="49">
        <v>39</v>
      </c>
      <c r="C48" s="60" t="s">
        <v>31</v>
      </c>
      <c r="D48" s="50" t="s">
        <v>61</v>
      </c>
      <c r="E48" s="51" t="s">
        <v>62</v>
      </c>
      <c r="F48" s="52">
        <v>45876</v>
      </c>
      <c r="G48" s="61">
        <v>10873.88</v>
      </c>
      <c r="H48" s="54">
        <v>46022</v>
      </c>
      <c r="I48" s="33">
        <f>+G48-K48-J48</f>
        <v>0</v>
      </c>
      <c r="J48" s="55">
        <f>IF(M48&gt;0,G48,0)</f>
        <v>10873.88</v>
      </c>
      <c r="K48" s="61">
        <f>IF(J48&gt;0,0,G48)</f>
        <v>0</v>
      </c>
      <c r="L48" s="56" t="str">
        <f>IF(J48&gt;0,"Completo","Pendiente")</f>
        <v>Completo</v>
      </c>
      <c r="M48" s="34">
        <v>3841</v>
      </c>
      <c r="N48" s="35">
        <v>45946</v>
      </c>
    </row>
    <row r="49" spans="2:14" ht="39.75" customHeight="1" x14ac:dyDescent="0.3">
      <c r="B49" s="49">
        <v>40</v>
      </c>
      <c r="C49" s="60" t="s">
        <v>31</v>
      </c>
      <c r="D49" s="50" t="s">
        <v>63</v>
      </c>
      <c r="E49" s="51" t="s">
        <v>64</v>
      </c>
      <c r="F49" s="52">
        <v>45877</v>
      </c>
      <c r="G49" s="61">
        <v>57286.63</v>
      </c>
      <c r="H49" s="54">
        <v>46022</v>
      </c>
      <c r="I49" s="33">
        <f>+G49-K49-J49</f>
        <v>0</v>
      </c>
      <c r="J49" s="55">
        <f>IF(M49&gt;0,G49,0)</f>
        <v>57286.63</v>
      </c>
      <c r="K49" s="61">
        <f>IF(J49&gt;0,0,G49)</f>
        <v>0</v>
      </c>
      <c r="L49" s="56" t="str">
        <f>IF(J49&gt;0,"Completo","Pendiente")</f>
        <v>Completo</v>
      </c>
      <c r="M49" s="34">
        <v>3841</v>
      </c>
      <c r="N49" s="35">
        <v>45946</v>
      </c>
    </row>
    <row r="50" spans="2:14" ht="27" x14ac:dyDescent="0.3">
      <c r="B50" s="49">
        <v>41</v>
      </c>
      <c r="C50" s="60" t="s">
        <v>31</v>
      </c>
      <c r="D50" s="50" t="s">
        <v>65</v>
      </c>
      <c r="E50" s="51" t="s">
        <v>66</v>
      </c>
      <c r="F50" s="52">
        <v>45877</v>
      </c>
      <c r="G50" s="61">
        <v>5666.86</v>
      </c>
      <c r="H50" s="54">
        <v>46022</v>
      </c>
      <c r="I50" s="33">
        <f>+G50-K50-J50</f>
        <v>0</v>
      </c>
      <c r="J50" s="55">
        <f>IF(M50&gt;0,G50,0)</f>
        <v>5666.86</v>
      </c>
      <c r="K50" s="61">
        <f>IF(J50&gt;0,0,G50)</f>
        <v>0</v>
      </c>
      <c r="L50" s="56" t="str">
        <f>IF(J50&gt;0,"Completo","Pendiente")</f>
        <v>Completo</v>
      </c>
      <c r="M50" s="34">
        <v>3841</v>
      </c>
      <c r="N50" s="35">
        <v>45946</v>
      </c>
    </row>
    <row r="51" spans="2:14" ht="40.5" customHeight="1" x14ac:dyDescent="0.3">
      <c r="B51" s="49">
        <v>42</v>
      </c>
      <c r="C51" s="60" t="s">
        <v>31</v>
      </c>
      <c r="D51" s="50" t="s">
        <v>67</v>
      </c>
      <c r="E51" s="51" t="s">
        <v>68</v>
      </c>
      <c r="F51" s="52">
        <v>45880</v>
      </c>
      <c r="G51" s="61">
        <v>14775.23</v>
      </c>
      <c r="H51" s="54">
        <v>46022</v>
      </c>
      <c r="I51" s="33">
        <f>+G51-K51-J51</f>
        <v>0</v>
      </c>
      <c r="J51" s="55">
        <f>IF(M51&gt;0,G51,0)</f>
        <v>14775.23</v>
      </c>
      <c r="K51" s="61">
        <f>IF(J51&gt;0,0,G51)</f>
        <v>0</v>
      </c>
      <c r="L51" s="56" t="str">
        <f>IF(J51&gt;0,"Completo","Pendiente")</f>
        <v>Completo</v>
      </c>
      <c r="M51" s="34">
        <v>3841</v>
      </c>
      <c r="N51" s="35">
        <v>45946</v>
      </c>
    </row>
    <row r="52" spans="2:14" ht="27" x14ac:dyDescent="0.3">
      <c r="B52" s="49">
        <v>43</v>
      </c>
      <c r="C52" s="60" t="s">
        <v>31</v>
      </c>
      <c r="D52" s="50" t="s">
        <v>69</v>
      </c>
      <c r="E52" s="51" t="s">
        <v>70</v>
      </c>
      <c r="F52" s="52">
        <v>45880</v>
      </c>
      <c r="G52" s="61">
        <v>29600.51</v>
      </c>
      <c r="H52" s="54">
        <v>46022</v>
      </c>
      <c r="I52" s="33">
        <f>+G52-K52-J52</f>
        <v>0</v>
      </c>
      <c r="J52" s="55">
        <f>IF(M52&gt;0,G52,0)</f>
        <v>29600.51</v>
      </c>
      <c r="K52" s="61">
        <f>IF(J52&gt;0,0,G52)</f>
        <v>0</v>
      </c>
      <c r="L52" s="56" t="str">
        <f>IF(J52&gt;0,"Completo","Pendiente")</f>
        <v>Completo</v>
      </c>
      <c r="M52" s="34">
        <v>3841</v>
      </c>
      <c r="N52" s="35">
        <v>45946</v>
      </c>
    </row>
    <row r="53" spans="2:14" ht="50.25" customHeight="1" x14ac:dyDescent="0.3">
      <c r="B53" s="49">
        <v>44</v>
      </c>
      <c r="C53" s="60" t="s">
        <v>31</v>
      </c>
      <c r="D53" s="62" t="s">
        <v>71</v>
      </c>
      <c r="E53" s="51" t="s">
        <v>72</v>
      </c>
      <c r="F53" s="52">
        <v>45881</v>
      </c>
      <c r="G53" s="61">
        <v>57594.14</v>
      </c>
      <c r="H53" s="54">
        <v>46022</v>
      </c>
      <c r="I53" s="33">
        <f>+G53-K53-J53</f>
        <v>0</v>
      </c>
      <c r="J53" s="55">
        <f>IF(M53&gt;0,G53,0)</f>
        <v>57594.14</v>
      </c>
      <c r="K53" s="61">
        <f>IF(J53&gt;0,0,G53)</f>
        <v>0</v>
      </c>
      <c r="L53" s="56" t="str">
        <f>IF(J53&gt;0,"Completo","Pendiente")</f>
        <v>Completo</v>
      </c>
      <c r="M53" s="34">
        <v>3841</v>
      </c>
      <c r="N53" s="35">
        <v>45946</v>
      </c>
    </row>
    <row r="54" spans="2:14" ht="37.5" customHeight="1" x14ac:dyDescent="0.3">
      <c r="B54" s="49">
        <v>45</v>
      </c>
      <c r="C54" s="60" t="s">
        <v>31</v>
      </c>
      <c r="D54" s="50" t="s">
        <v>73</v>
      </c>
      <c r="E54" s="51" t="s">
        <v>74</v>
      </c>
      <c r="F54" s="52">
        <v>45881</v>
      </c>
      <c r="G54" s="61">
        <v>22922.31</v>
      </c>
      <c r="H54" s="54">
        <v>46022</v>
      </c>
      <c r="I54" s="33">
        <f>+G54-K54-J54</f>
        <v>0</v>
      </c>
      <c r="J54" s="55">
        <f>IF(M54&gt;0,G54,0)</f>
        <v>22922.31</v>
      </c>
      <c r="K54" s="61">
        <f>IF(J54&gt;0,0,G54)</f>
        <v>0</v>
      </c>
      <c r="L54" s="56" t="str">
        <f>IF(J54&gt;0,"Completo","Pendiente")</f>
        <v>Completo</v>
      </c>
      <c r="M54" s="34">
        <v>3841</v>
      </c>
      <c r="N54" s="35">
        <v>45946</v>
      </c>
    </row>
    <row r="55" spans="2:14" ht="45" customHeight="1" x14ac:dyDescent="0.3">
      <c r="B55" s="49">
        <v>46</v>
      </c>
      <c r="C55" s="60" t="s">
        <v>31</v>
      </c>
      <c r="D55" s="50" t="s">
        <v>75</v>
      </c>
      <c r="E55" s="51" t="s">
        <v>76</v>
      </c>
      <c r="F55" s="52">
        <v>45884</v>
      </c>
      <c r="G55" s="61">
        <v>18334.13</v>
      </c>
      <c r="H55" s="54">
        <v>46022</v>
      </c>
      <c r="I55" s="33">
        <f>+G55-K55-J55</f>
        <v>0</v>
      </c>
      <c r="J55" s="55">
        <f>IF(M55&gt;0,G55,0)</f>
        <v>18334.13</v>
      </c>
      <c r="K55" s="61">
        <f>IF(J55&gt;0,0,G55)</f>
        <v>0</v>
      </c>
      <c r="L55" s="56" t="str">
        <f>IF(J55&gt;0,"Completo","Pendiente")</f>
        <v>Completo</v>
      </c>
      <c r="M55" s="34">
        <v>3841</v>
      </c>
      <c r="N55" s="35">
        <v>45946</v>
      </c>
    </row>
    <row r="56" spans="2:14" ht="30" customHeight="1" x14ac:dyDescent="0.3">
      <c r="B56" s="49">
        <v>47</v>
      </c>
      <c r="C56" s="28" t="s">
        <v>94</v>
      </c>
      <c r="D56" s="29" t="s">
        <v>95</v>
      </c>
      <c r="E56" s="44" t="s">
        <v>85</v>
      </c>
      <c r="F56" s="30">
        <v>45901</v>
      </c>
      <c r="G56" s="31">
        <v>10030</v>
      </c>
      <c r="H56" s="32">
        <v>46387</v>
      </c>
      <c r="I56" s="33">
        <f>+G56-K56-J56</f>
        <v>0</v>
      </c>
      <c r="J56" s="55">
        <f>IF(M56&gt;0,G56,0)</f>
        <v>10030</v>
      </c>
      <c r="K56" s="61">
        <f>IF(J56&gt;0,0,G56)</f>
        <v>0</v>
      </c>
      <c r="L56" s="56" t="str">
        <f>IF(J56&gt;0,"Completo","Pendiente")</f>
        <v>Completo</v>
      </c>
      <c r="M56" s="34">
        <v>3879</v>
      </c>
      <c r="N56" s="35">
        <v>45950</v>
      </c>
    </row>
    <row r="57" spans="2:14" ht="36" customHeight="1" x14ac:dyDescent="0.3">
      <c r="B57" s="49">
        <v>48</v>
      </c>
      <c r="C57" s="28" t="s">
        <v>31</v>
      </c>
      <c r="D57" s="29" t="s">
        <v>115</v>
      </c>
      <c r="E57" s="44" t="s">
        <v>116</v>
      </c>
      <c r="F57" s="30">
        <v>45901</v>
      </c>
      <c r="G57" s="31">
        <v>19610.349999999999</v>
      </c>
      <c r="H57" s="32">
        <v>46022</v>
      </c>
      <c r="I57" s="33">
        <f>+G57-K57-J57</f>
        <v>0</v>
      </c>
      <c r="J57" s="55">
        <f>IF(M57&gt;0,G57,0)</f>
        <v>19610.349999999999</v>
      </c>
      <c r="K57" s="61">
        <f>IF(J57&gt;0,0,G57)</f>
        <v>0</v>
      </c>
      <c r="L57" s="56" t="str">
        <f>IF(J57&gt;0,"Completo","Pendiente")</f>
        <v>Completo</v>
      </c>
      <c r="M57" s="36">
        <v>3950</v>
      </c>
      <c r="N57" s="37">
        <v>45957</v>
      </c>
    </row>
    <row r="58" spans="2:14" ht="28.5" customHeight="1" x14ac:dyDescent="0.3">
      <c r="B58" s="49">
        <v>49</v>
      </c>
      <c r="C58" s="28" t="s">
        <v>31</v>
      </c>
      <c r="D58" s="29" t="s">
        <v>125</v>
      </c>
      <c r="E58" s="44" t="s">
        <v>126</v>
      </c>
      <c r="F58" s="30">
        <v>45901</v>
      </c>
      <c r="G58" s="31">
        <v>41460.92</v>
      </c>
      <c r="H58" s="32">
        <v>46022</v>
      </c>
      <c r="I58" s="33">
        <f>+G58-K58-J58</f>
        <v>0</v>
      </c>
      <c r="J58" s="55">
        <f>IF(M58&gt;0,G58,0)</f>
        <v>41460.92</v>
      </c>
      <c r="K58" s="61">
        <f>IF(J58&gt;0,0,G58)</f>
        <v>0</v>
      </c>
      <c r="L58" s="56" t="str">
        <f>IF(J58&gt;0,"Completo","Pendiente")</f>
        <v>Completo</v>
      </c>
      <c r="M58" s="34">
        <v>3950</v>
      </c>
      <c r="N58" s="35">
        <v>45957</v>
      </c>
    </row>
    <row r="59" spans="2:14" ht="33.75" customHeight="1" x14ac:dyDescent="0.3">
      <c r="B59" s="49">
        <v>50</v>
      </c>
      <c r="C59" s="28" t="s">
        <v>31</v>
      </c>
      <c r="D59" s="29" t="s">
        <v>127</v>
      </c>
      <c r="E59" s="44" t="s">
        <v>128</v>
      </c>
      <c r="F59" s="30">
        <v>45901</v>
      </c>
      <c r="G59" s="31">
        <v>49102.44</v>
      </c>
      <c r="H59" s="32">
        <v>46022</v>
      </c>
      <c r="I59" s="33">
        <f>+G59-K59-J59</f>
        <v>0</v>
      </c>
      <c r="J59" s="55">
        <f>IF(M59&gt;0,G59,0)</f>
        <v>49102.44</v>
      </c>
      <c r="K59" s="61">
        <f>IF(J59&gt;0,0,G59)</f>
        <v>0</v>
      </c>
      <c r="L59" s="56" t="str">
        <f>IF(J59&gt;0,"Completo","Pendiente")</f>
        <v>Completo</v>
      </c>
      <c r="M59" s="34">
        <v>3950</v>
      </c>
      <c r="N59" s="35">
        <v>45957</v>
      </c>
    </row>
    <row r="60" spans="2:14" ht="27" x14ac:dyDescent="0.3">
      <c r="B60" s="49">
        <v>51</v>
      </c>
      <c r="C60" s="28" t="s">
        <v>31</v>
      </c>
      <c r="D60" s="29" t="s">
        <v>129</v>
      </c>
      <c r="E60" s="44" t="s">
        <v>130</v>
      </c>
      <c r="F60" s="30">
        <v>45901</v>
      </c>
      <c r="G60" s="31">
        <v>58037.11</v>
      </c>
      <c r="H60" s="32">
        <v>46022</v>
      </c>
      <c r="I60" s="33">
        <f>+G60-K60-J60</f>
        <v>0</v>
      </c>
      <c r="J60" s="55">
        <f>IF(M60&gt;0,G60,0)</f>
        <v>58037.11</v>
      </c>
      <c r="K60" s="61">
        <f>IF(J60&gt;0,0,G60)</f>
        <v>0</v>
      </c>
      <c r="L60" s="56" t="str">
        <f>IF(J60&gt;0,"Completo","Pendiente")</f>
        <v>Completo</v>
      </c>
      <c r="M60" s="34">
        <v>3950</v>
      </c>
      <c r="N60" s="35">
        <v>45957</v>
      </c>
    </row>
    <row r="61" spans="2:14" ht="27" x14ac:dyDescent="0.3">
      <c r="B61" s="49">
        <v>52</v>
      </c>
      <c r="C61" s="28" t="s">
        <v>31</v>
      </c>
      <c r="D61" s="29" t="s">
        <v>135</v>
      </c>
      <c r="E61" s="44" t="s">
        <v>136</v>
      </c>
      <c r="F61" s="30">
        <v>45901</v>
      </c>
      <c r="G61" s="31">
        <v>13506.52</v>
      </c>
      <c r="H61" s="32">
        <v>46022</v>
      </c>
      <c r="I61" s="33">
        <f>+G61-K61-J61</f>
        <v>0</v>
      </c>
      <c r="J61" s="55">
        <f>IF(M61&gt;0,G61,0)</f>
        <v>13506.52</v>
      </c>
      <c r="K61" s="61">
        <f>IF(J61&gt;0,0,G61)</f>
        <v>0</v>
      </c>
      <c r="L61" s="56" t="str">
        <f>IF(J61&gt;0,"Completo","Pendiente")</f>
        <v>Completo</v>
      </c>
      <c r="M61" s="34">
        <v>3950</v>
      </c>
      <c r="N61" s="35">
        <v>45957</v>
      </c>
    </row>
    <row r="62" spans="2:14" ht="35.25" customHeight="1" x14ac:dyDescent="0.3">
      <c r="B62" s="49">
        <v>53</v>
      </c>
      <c r="C62" s="28" t="s">
        <v>31</v>
      </c>
      <c r="D62" s="29" t="s">
        <v>137</v>
      </c>
      <c r="E62" s="44" t="s">
        <v>138</v>
      </c>
      <c r="F62" s="30">
        <v>45901</v>
      </c>
      <c r="G62" s="31">
        <v>17565.439999999999</v>
      </c>
      <c r="H62" s="32">
        <v>46022</v>
      </c>
      <c r="I62" s="33">
        <f>+G62-K62-J62</f>
        <v>0</v>
      </c>
      <c r="J62" s="55">
        <f>IF(M62&gt;0,G62,0)</f>
        <v>17565.439999999999</v>
      </c>
      <c r="K62" s="61">
        <f>IF(J62&gt;0,0,G62)</f>
        <v>0</v>
      </c>
      <c r="L62" s="56" t="str">
        <f>IF(J62&gt;0,"Completo","Pendiente")</f>
        <v>Completo</v>
      </c>
      <c r="M62" s="34">
        <v>3950</v>
      </c>
      <c r="N62" s="35">
        <v>45957</v>
      </c>
    </row>
    <row r="63" spans="2:14" ht="32.25" customHeight="1" x14ac:dyDescent="0.3">
      <c r="B63" s="49">
        <v>54</v>
      </c>
      <c r="C63" s="28" t="s">
        <v>31</v>
      </c>
      <c r="D63" s="29" t="s">
        <v>117</v>
      </c>
      <c r="E63" s="44" t="s">
        <v>118</v>
      </c>
      <c r="F63" s="30">
        <v>45902</v>
      </c>
      <c r="G63" s="31">
        <v>11016.74</v>
      </c>
      <c r="H63" s="32">
        <v>46022</v>
      </c>
      <c r="I63" s="33">
        <f>+G63-K63-J63</f>
        <v>0</v>
      </c>
      <c r="J63" s="55">
        <f>IF(M63&gt;0,G63,0)</f>
        <v>11016.74</v>
      </c>
      <c r="K63" s="61">
        <f>IF(J63&gt;0,0,G63)</f>
        <v>0</v>
      </c>
      <c r="L63" s="56" t="str">
        <f>IF(J63&gt;0,"Completo","Pendiente")</f>
        <v>Completo</v>
      </c>
      <c r="M63" s="34">
        <v>3950</v>
      </c>
      <c r="N63" s="35">
        <v>45957</v>
      </c>
    </row>
    <row r="64" spans="2:14" ht="33.75" customHeight="1" x14ac:dyDescent="0.3">
      <c r="B64" s="49">
        <v>55</v>
      </c>
      <c r="C64" s="28" t="s">
        <v>31</v>
      </c>
      <c r="D64" s="29" t="s">
        <v>119</v>
      </c>
      <c r="E64" s="44" t="s">
        <v>120</v>
      </c>
      <c r="F64" s="30">
        <v>45902</v>
      </c>
      <c r="G64" s="31">
        <v>17188.86</v>
      </c>
      <c r="H64" s="32">
        <v>46022</v>
      </c>
      <c r="I64" s="33">
        <f>+G64-K64-J64</f>
        <v>0</v>
      </c>
      <c r="J64" s="55">
        <f>IF(M64&gt;0,G64,0)</f>
        <v>17188.86</v>
      </c>
      <c r="K64" s="61">
        <f>IF(J64&gt;0,0,G64)</f>
        <v>0</v>
      </c>
      <c r="L64" s="56" t="str">
        <f>IF(J64&gt;0,"Completo","Pendiente")</f>
        <v>Completo</v>
      </c>
      <c r="M64" s="34">
        <v>3950</v>
      </c>
      <c r="N64" s="35">
        <v>45957</v>
      </c>
    </row>
    <row r="65" spans="2:14" ht="27" x14ac:dyDescent="0.3">
      <c r="B65" s="49">
        <v>56</v>
      </c>
      <c r="C65" s="28" t="s">
        <v>93</v>
      </c>
      <c r="D65" s="29" t="s">
        <v>154</v>
      </c>
      <c r="E65" s="44" t="s">
        <v>84</v>
      </c>
      <c r="F65" s="30">
        <v>45903</v>
      </c>
      <c r="G65" s="31">
        <v>16550.05</v>
      </c>
      <c r="H65" s="32">
        <v>46022</v>
      </c>
      <c r="I65" s="33">
        <f>+G65-K65-J65</f>
        <v>0</v>
      </c>
      <c r="J65" s="55">
        <f>IF(M65&gt;0,G65,0)</f>
        <v>16550.05</v>
      </c>
      <c r="K65" s="61">
        <f>IF(J65&gt;0,0,G65)</f>
        <v>0</v>
      </c>
      <c r="L65" s="56" t="str">
        <f>IF(J65&gt;0,"Completo","Pendiente")</f>
        <v>Completo</v>
      </c>
      <c r="M65" s="34">
        <v>3940</v>
      </c>
      <c r="N65" s="35">
        <v>45957</v>
      </c>
    </row>
    <row r="66" spans="2:14" ht="30" customHeight="1" x14ac:dyDescent="0.3">
      <c r="B66" s="49">
        <v>57</v>
      </c>
      <c r="C66" s="28" t="s">
        <v>31</v>
      </c>
      <c r="D66" s="29" t="s">
        <v>123</v>
      </c>
      <c r="E66" s="44" t="s">
        <v>124</v>
      </c>
      <c r="F66" s="30">
        <v>45903</v>
      </c>
      <c r="G66" s="31">
        <v>58454.8</v>
      </c>
      <c r="H66" s="32">
        <v>46022</v>
      </c>
      <c r="I66" s="33">
        <f>+G66-K66-J66</f>
        <v>0</v>
      </c>
      <c r="J66" s="55">
        <f>IF(M66&gt;0,G66,0)</f>
        <v>58454.8</v>
      </c>
      <c r="K66" s="61">
        <f>IF(J66&gt;0,0,G66)</f>
        <v>0</v>
      </c>
      <c r="L66" s="56" t="str">
        <f>IF(J66&gt;0,"Completo","Pendiente")</f>
        <v>Completo</v>
      </c>
      <c r="M66" s="36">
        <v>3950</v>
      </c>
      <c r="N66" s="37">
        <v>45957</v>
      </c>
    </row>
    <row r="67" spans="2:14" ht="43.5" customHeight="1" x14ac:dyDescent="0.3">
      <c r="B67" s="49">
        <v>58</v>
      </c>
      <c r="C67" s="28" t="s">
        <v>31</v>
      </c>
      <c r="D67" s="29" t="s">
        <v>139</v>
      </c>
      <c r="E67" s="44" t="s">
        <v>140</v>
      </c>
      <c r="F67" s="30">
        <v>45903</v>
      </c>
      <c r="G67" s="31">
        <v>30179.96</v>
      </c>
      <c r="H67" s="32">
        <v>46022</v>
      </c>
      <c r="I67" s="33">
        <f>+G67-K67-J67</f>
        <v>0</v>
      </c>
      <c r="J67" s="55">
        <f>IF(M67&gt;0,G67,0)</f>
        <v>30179.96</v>
      </c>
      <c r="K67" s="61">
        <f>IF(J67&gt;0,0,G67)</f>
        <v>0</v>
      </c>
      <c r="L67" s="56" t="str">
        <f>IF(J67&gt;0,"Completo","Pendiente")</f>
        <v>Completo</v>
      </c>
      <c r="M67" s="34">
        <v>3950</v>
      </c>
      <c r="N67" s="35">
        <v>45957</v>
      </c>
    </row>
    <row r="68" spans="2:14" ht="43.5" customHeight="1" x14ac:dyDescent="0.3">
      <c r="B68" s="49">
        <v>59</v>
      </c>
      <c r="C68" s="28" t="s">
        <v>31</v>
      </c>
      <c r="D68" s="29" t="s">
        <v>131</v>
      </c>
      <c r="E68" s="44" t="s">
        <v>132</v>
      </c>
      <c r="F68" s="30">
        <v>45904</v>
      </c>
      <c r="G68" s="31">
        <v>11453.33</v>
      </c>
      <c r="H68" s="32">
        <v>46022</v>
      </c>
      <c r="I68" s="33">
        <f>+G68-K68-J68</f>
        <v>0</v>
      </c>
      <c r="J68" s="55">
        <f>IF(M68&gt;0,G68,0)</f>
        <v>11453.33</v>
      </c>
      <c r="K68" s="61">
        <f>IF(J68&gt;0,0,G68)</f>
        <v>0</v>
      </c>
      <c r="L68" s="56" t="str">
        <f>IF(J68&gt;0,"Completo","Pendiente")</f>
        <v>Completo</v>
      </c>
      <c r="M68" s="34">
        <v>3950</v>
      </c>
      <c r="N68" s="35">
        <v>45957</v>
      </c>
    </row>
    <row r="69" spans="2:14" ht="43.5" customHeight="1" x14ac:dyDescent="0.3">
      <c r="B69" s="49">
        <v>60</v>
      </c>
      <c r="C69" s="28" t="s">
        <v>31</v>
      </c>
      <c r="D69" s="29" t="s">
        <v>133</v>
      </c>
      <c r="E69" s="44" t="s">
        <v>134</v>
      </c>
      <c r="F69" s="30">
        <v>45904</v>
      </c>
      <c r="G69" s="31">
        <v>21380.73</v>
      </c>
      <c r="H69" s="32">
        <v>46022</v>
      </c>
      <c r="I69" s="33">
        <f>+G69-K69-J69</f>
        <v>0</v>
      </c>
      <c r="J69" s="55">
        <f>IF(M69&gt;0,G69,0)</f>
        <v>21380.73</v>
      </c>
      <c r="K69" s="61">
        <f>IF(J69&gt;0,0,G69)</f>
        <v>0</v>
      </c>
      <c r="L69" s="56" t="str">
        <f>IF(J69&gt;0,"Completo","Pendiente")</f>
        <v>Completo</v>
      </c>
      <c r="M69" s="34">
        <v>3950</v>
      </c>
      <c r="N69" s="35">
        <v>45957</v>
      </c>
    </row>
    <row r="70" spans="2:14" ht="43.5" customHeight="1" x14ac:dyDescent="0.3">
      <c r="B70" s="49">
        <v>61</v>
      </c>
      <c r="C70" s="28" t="s">
        <v>31</v>
      </c>
      <c r="D70" s="29" t="s">
        <v>121</v>
      </c>
      <c r="E70" s="44" t="s">
        <v>122</v>
      </c>
      <c r="F70" s="30">
        <v>45905</v>
      </c>
      <c r="G70" s="31">
        <v>10672.86</v>
      </c>
      <c r="H70" s="32">
        <v>46022</v>
      </c>
      <c r="I70" s="33">
        <f>+G70-K70-J70</f>
        <v>0</v>
      </c>
      <c r="J70" s="55">
        <f>IF(M70&gt;0,G70,0)</f>
        <v>10672.86</v>
      </c>
      <c r="K70" s="61">
        <f>IF(J70&gt;0,0,G70)</f>
        <v>0</v>
      </c>
      <c r="L70" s="56" t="str">
        <f>IF(J70&gt;0,"Completo","Pendiente")</f>
        <v>Completo</v>
      </c>
      <c r="M70" s="34">
        <v>3950</v>
      </c>
      <c r="N70" s="35">
        <v>45957</v>
      </c>
    </row>
    <row r="71" spans="2:14" ht="43.5" customHeight="1" x14ac:dyDescent="0.3">
      <c r="B71" s="49">
        <v>62</v>
      </c>
      <c r="C71" s="28" t="s">
        <v>31</v>
      </c>
      <c r="D71" s="29" t="s">
        <v>141</v>
      </c>
      <c r="E71" s="44" t="s">
        <v>142</v>
      </c>
      <c r="F71" s="30">
        <v>45908</v>
      </c>
      <c r="G71" s="31">
        <v>18103.18</v>
      </c>
      <c r="H71" s="32">
        <v>46022</v>
      </c>
      <c r="I71" s="33">
        <f>+G71-K71-J71</f>
        <v>0</v>
      </c>
      <c r="J71" s="55">
        <f>IF(M71&gt;0,G71,0)</f>
        <v>18103.18</v>
      </c>
      <c r="K71" s="61">
        <f>IF(J71&gt;0,0,G71)</f>
        <v>0</v>
      </c>
      <c r="L71" s="56" t="str">
        <f>IF(J71&gt;0,"Completo","Pendiente")</f>
        <v>Completo</v>
      </c>
      <c r="M71" s="34">
        <v>3950</v>
      </c>
      <c r="N71" s="35">
        <v>45957</v>
      </c>
    </row>
    <row r="72" spans="2:14" ht="43.5" customHeight="1" x14ac:dyDescent="0.3">
      <c r="B72" s="49">
        <v>63</v>
      </c>
      <c r="C72" s="28" t="s">
        <v>31</v>
      </c>
      <c r="D72" s="29" t="s">
        <v>143</v>
      </c>
      <c r="E72" s="44" t="s">
        <v>144</v>
      </c>
      <c r="F72" s="30">
        <v>45910</v>
      </c>
      <c r="G72" s="31">
        <v>19211.89</v>
      </c>
      <c r="H72" s="32">
        <v>46022</v>
      </c>
      <c r="I72" s="33">
        <f>+G72-K72-J72</f>
        <v>0</v>
      </c>
      <c r="J72" s="55">
        <f>IF(M72&gt;0,G72,0)</f>
        <v>19211.89</v>
      </c>
      <c r="K72" s="61">
        <f>IF(J72&gt;0,0,G72)</f>
        <v>0</v>
      </c>
      <c r="L72" s="56" t="str">
        <f>IF(J72&gt;0,"Completo","Pendiente")</f>
        <v>Completo</v>
      </c>
      <c r="M72" s="34">
        <v>3950</v>
      </c>
      <c r="N72" s="35">
        <v>45957</v>
      </c>
    </row>
    <row r="73" spans="2:14" ht="43.5" customHeight="1" x14ac:dyDescent="0.3">
      <c r="B73" s="49">
        <v>64</v>
      </c>
      <c r="C73" s="28" t="s">
        <v>31</v>
      </c>
      <c r="D73" s="29" t="s">
        <v>145</v>
      </c>
      <c r="E73" s="44" t="s">
        <v>146</v>
      </c>
      <c r="F73" s="30">
        <v>45910</v>
      </c>
      <c r="G73" s="31">
        <v>84279.27</v>
      </c>
      <c r="H73" s="32">
        <v>46022</v>
      </c>
      <c r="I73" s="33">
        <f>+G73-K73-J73</f>
        <v>0</v>
      </c>
      <c r="J73" s="55">
        <f>IF(M73&gt;0,G73,0)</f>
        <v>84279.27</v>
      </c>
      <c r="K73" s="61">
        <f>IF(J73&gt;0,0,G73)</f>
        <v>0</v>
      </c>
      <c r="L73" s="56" t="str">
        <f>IF(J73&gt;0,"Completo","Pendiente")</f>
        <v>Completo</v>
      </c>
      <c r="M73" s="34">
        <v>3950</v>
      </c>
      <c r="N73" s="35">
        <v>45957</v>
      </c>
    </row>
    <row r="74" spans="2:14" ht="43.5" customHeight="1" x14ac:dyDescent="0.3">
      <c r="B74" s="49">
        <v>65</v>
      </c>
      <c r="C74" s="28" t="s">
        <v>31</v>
      </c>
      <c r="D74" s="29" t="s">
        <v>147</v>
      </c>
      <c r="E74" s="44" t="s">
        <v>148</v>
      </c>
      <c r="F74" s="30">
        <v>45910</v>
      </c>
      <c r="G74" s="31">
        <v>13455.91</v>
      </c>
      <c r="H74" s="32">
        <v>46022</v>
      </c>
      <c r="I74" s="33">
        <f>+G74-K74-J74</f>
        <v>0</v>
      </c>
      <c r="J74" s="55">
        <f>IF(M74&gt;0,G74,0)</f>
        <v>13455.91</v>
      </c>
      <c r="K74" s="61">
        <f>IF(J74&gt;0,0,G74)</f>
        <v>0</v>
      </c>
      <c r="L74" s="56" t="str">
        <f>IF(J74&gt;0,"Completo","Pendiente")</f>
        <v>Completo</v>
      </c>
      <c r="M74" s="34">
        <v>3950</v>
      </c>
      <c r="N74" s="35">
        <v>45957</v>
      </c>
    </row>
    <row r="75" spans="2:14" ht="43.5" customHeight="1" x14ac:dyDescent="0.3">
      <c r="B75" s="49">
        <v>66</v>
      </c>
      <c r="C75" s="60" t="s">
        <v>28</v>
      </c>
      <c r="D75" s="50" t="s">
        <v>29</v>
      </c>
      <c r="E75" s="51" t="s">
        <v>30</v>
      </c>
      <c r="F75" s="52">
        <v>45911</v>
      </c>
      <c r="G75" s="61">
        <v>197027.55</v>
      </c>
      <c r="H75" s="54">
        <v>45891</v>
      </c>
      <c r="I75" s="33">
        <f>+G75-K75-J75</f>
        <v>0</v>
      </c>
      <c r="J75" s="55">
        <f>IF(M75&gt;0,G75,0)</f>
        <v>197027.55</v>
      </c>
      <c r="K75" s="61">
        <f>IF(J75&gt;0,0,G75)</f>
        <v>0</v>
      </c>
      <c r="L75" s="56" t="str">
        <f>IF(J75&gt;0,"Completo","Pendiente")</f>
        <v>Completo</v>
      </c>
      <c r="M75" s="34">
        <v>3843</v>
      </c>
      <c r="N75" s="35">
        <v>45946</v>
      </c>
    </row>
    <row r="76" spans="2:14" ht="43.5" customHeight="1" x14ac:dyDescent="0.3">
      <c r="B76" s="49">
        <v>67</v>
      </c>
      <c r="C76" s="28" t="s">
        <v>31</v>
      </c>
      <c r="D76" s="29" t="s">
        <v>149</v>
      </c>
      <c r="E76" s="44" t="s">
        <v>150</v>
      </c>
      <c r="F76" s="30">
        <v>45912</v>
      </c>
      <c r="G76" s="31">
        <v>27437.29</v>
      </c>
      <c r="H76" s="32">
        <v>46022</v>
      </c>
      <c r="I76" s="33">
        <f>+G76-K76-J76</f>
        <v>0</v>
      </c>
      <c r="J76" s="55">
        <f>IF(M76&gt;0,G76,0)</f>
        <v>27437.29</v>
      </c>
      <c r="K76" s="61">
        <f>IF(J76&gt;0,0,G76)</f>
        <v>0</v>
      </c>
      <c r="L76" s="56" t="str">
        <f>IF(J76&gt;0,"Completo","Pendiente")</f>
        <v>Completo</v>
      </c>
      <c r="M76" s="34">
        <v>3950</v>
      </c>
      <c r="N76" s="35">
        <v>45957</v>
      </c>
    </row>
    <row r="77" spans="2:14" ht="43.5" customHeight="1" x14ac:dyDescent="0.3">
      <c r="B77" s="49">
        <v>68</v>
      </c>
      <c r="C77" s="28" t="s">
        <v>31</v>
      </c>
      <c r="D77" s="29" t="s">
        <v>151</v>
      </c>
      <c r="E77" s="44" t="s">
        <v>152</v>
      </c>
      <c r="F77" s="30">
        <v>45913</v>
      </c>
      <c r="G77" s="31">
        <v>11847.79</v>
      </c>
      <c r="H77" s="32">
        <v>46022</v>
      </c>
      <c r="I77" s="33">
        <f>+G77-K77-J77</f>
        <v>0</v>
      </c>
      <c r="J77" s="55">
        <f>IF(M77&gt;0,G77,0)</f>
        <v>11847.79</v>
      </c>
      <c r="K77" s="61">
        <f>IF(J77&gt;0,0,G77)</f>
        <v>0</v>
      </c>
      <c r="L77" s="56" t="str">
        <f>IF(J77&gt;0,"Completo","Pendiente")</f>
        <v>Completo</v>
      </c>
      <c r="M77" s="34">
        <v>3950</v>
      </c>
      <c r="N77" s="35">
        <v>45957</v>
      </c>
    </row>
    <row r="78" spans="2:14" ht="43.5" customHeight="1" x14ac:dyDescent="0.3">
      <c r="B78" s="49">
        <v>69</v>
      </c>
      <c r="C78" s="28" t="s">
        <v>180</v>
      </c>
      <c r="D78" s="29" t="s">
        <v>207</v>
      </c>
      <c r="E78" s="44" t="s">
        <v>245</v>
      </c>
      <c r="F78" s="30">
        <v>45913</v>
      </c>
      <c r="G78" s="31">
        <v>303558.65000000002</v>
      </c>
      <c r="H78" s="32">
        <v>46387</v>
      </c>
      <c r="I78" s="33">
        <f>+G78-K78-J78</f>
        <v>0</v>
      </c>
      <c r="J78" s="55">
        <f>IF(M78&gt;0,G78,0)</f>
        <v>303558.65000000002</v>
      </c>
      <c r="K78" s="61">
        <f>IF(J78&gt;0,0,G78)</f>
        <v>0</v>
      </c>
      <c r="L78" s="56" t="str">
        <f>IF(J78&gt;0,"Completo","Pendiente")</f>
        <v>Completo</v>
      </c>
      <c r="M78" s="34" t="s">
        <v>162</v>
      </c>
      <c r="N78" s="35" t="s">
        <v>156</v>
      </c>
    </row>
    <row r="79" spans="2:14" ht="43.5" customHeight="1" x14ac:dyDescent="0.3">
      <c r="B79" s="49">
        <v>70</v>
      </c>
      <c r="C79" s="28" t="s">
        <v>80</v>
      </c>
      <c r="D79" s="29" t="s">
        <v>98</v>
      </c>
      <c r="E79" s="44" t="s">
        <v>87</v>
      </c>
      <c r="F79" s="30">
        <v>45916</v>
      </c>
      <c r="G79" s="31">
        <v>26280.14</v>
      </c>
      <c r="H79" s="32">
        <v>46387</v>
      </c>
      <c r="I79" s="33">
        <f>+G79-K79-J79</f>
        <v>0</v>
      </c>
      <c r="J79" s="55">
        <f>IF(M79&gt;0,G79,0)</f>
        <v>26280.14</v>
      </c>
      <c r="K79" s="61">
        <f>IF(J79&gt;0,0,G79)</f>
        <v>0</v>
      </c>
      <c r="L79" s="56" t="str">
        <f>IF(J79&gt;0,"Completo","Pendiente")</f>
        <v>Completo</v>
      </c>
      <c r="M79" s="34">
        <v>3884</v>
      </c>
      <c r="N79" s="35">
        <v>45950</v>
      </c>
    </row>
    <row r="80" spans="2:14" ht="43.5" customHeight="1" x14ac:dyDescent="0.3">
      <c r="B80" s="49">
        <v>71</v>
      </c>
      <c r="C80" s="28" t="s">
        <v>80</v>
      </c>
      <c r="D80" s="29" t="s">
        <v>332</v>
      </c>
      <c r="E80" s="44" t="s">
        <v>333</v>
      </c>
      <c r="F80" s="30">
        <v>45916</v>
      </c>
      <c r="G80" s="31">
        <v>26280.14</v>
      </c>
      <c r="H80" s="32">
        <v>46387</v>
      </c>
      <c r="I80" s="33">
        <f>+G80-K80-J80</f>
        <v>0</v>
      </c>
      <c r="J80" s="55">
        <f>IF(M80&gt;0,G80,0)</f>
        <v>0</v>
      </c>
      <c r="K80" s="61">
        <f>IF(J80&gt;0,0,G80)</f>
        <v>26280.14</v>
      </c>
      <c r="L80" s="56" t="str">
        <f>IF(J80&gt;0,"Completo","Pendiente")</f>
        <v>Pendiente</v>
      </c>
      <c r="M80" s="34"/>
      <c r="N80" s="35"/>
    </row>
    <row r="81" spans="2:14" ht="43.5" customHeight="1" x14ac:dyDescent="0.3">
      <c r="B81" s="49">
        <v>72</v>
      </c>
      <c r="C81" s="28" t="s">
        <v>390</v>
      </c>
      <c r="D81" s="29" t="s">
        <v>212</v>
      </c>
      <c r="E81" s="44" t="s">
        <v>249</v>
      </c>
      <c r="F81" s="30">
        <v>45917</v>
      </c>
      <c r="G81" s="31">
        <v>83308</v>
      </c>
      <c r="H81" s="32">
        <v>46387</v>
      </c>
      <c r="I81" s="33">
        <f>+G81-K81-J81</f>
        <v>0</v>
      </c>
      <c r="J81" s="55">
        <f>IF(M81&gt;0,G81,0)</f>
        <v>83308</v>
      </c>
      <c r="K81" s="61">
        <f>IF(J81&gt;0,0,G81)</f>
        <v>0</v>
      </c>
      <c r="L81" s="56" t="str">
        <f>IF(J81&gt;0,"Completo","Pendiente")</f>
        <v>Completo</v>
      </c>
      <c r="M81" s="34">
        <v>3714</v>
      </c>
      <c r="N81" s="35">
        <v>45938</v>
      </c>
    </row>
    <row r="82" spans="2:14" ht="43.5" customHeight="1" x14ac:dyDescent="0.3">
      <c r="B82" s="49">
        <v>73</v>
      </c>
      <c r="C82" s="28" t="s">
        <v>80</v>
      </c>
      <c r="D82" s="29" t="s">
        <v>99</v>
      </c>
      <c r="E82" s="44" t="s">
        <v>88</v>
      </c>
      <c r="F82" s="30">
        <v>45918</v>
      </c>
      <c r="G82" s="31">
        <v>17775.13</v>
      </c>
      <c r="H82" s="32">
        <v>46387</v>
      </c>
      <c r="I82" s="33">
        <f>+G82-K82-J82</f>
        <v>0</v>
      </c>
      <c r="J82" s="55">
        <f>IF(M82&gt;0,G82,0)</f>
        <v>17775.13</v>
      </c>
      <c r="K82" s="61">
        <f>IF(J82&gt;0,0,G82)</f>
        <v>0</v>
      </c>
      <c r="L82" s="56" t="str">
        <f>IF(J82&gt;0,"Completo","Pendiente")</f>
        <v>Completo</v>
      </c>
      <c r="M82" s="34">
        <v>3675</v>
      </c>
      <c r="N82" s="35">
        <v>45943</v>
      </c>
    </row>
    <row r="83" spans="2:14" ht="43.5" customHeight="1" x14ac:dyDescent="0.3">
      <c r="B83" s="49">
        <v>74</v>
      </c>
      <c r="C83" s="28" t="s">
        <v>80</v>
      </c>
      <c r="D83" s="29" t="s">
        <v>100</v>
      </c>
      <c r="E83" s="44" t="s">
        <v>89</v>
      </c>
      <c r="F83" s="30">
        <v>45919</v>
      </c>
      <c r="G83" s="31">
        <v>14660.96</v>
      </c>
      <c r="H83" s="32">
        <v>46387</v>
      </c>
      <c r="I83" s="33">
        <f>+G83-K83-J83</f>
        <v>0</v>
      </c>
      <c r="J83" s="55">
        <f>IF(M83&gt;0,G83,0)</f>
        <v>14660.96</v>
      </c>
      <c r="K83" s="61">
        <f>IF(J83&gt;0,0,G83)</f>
        <v>0</v>
      </c>
      <c r="L83" s="56" t="str">
        <f>IF(J83&gt;0,"Completo","Pendiente")</f>
        <v>Completo</v>
      </c>
      <c r="M83" s="34">
        <v>3675</v>
      </c>
      <c r="N83" s="35">
        <v>45943</v>
      </c>
    </row>
    <row r="84" spans="2:14" ht="43.5" customHeight="1" x14ac:dyDescent="0.3">
      <c r="B84" s="49">
        <v>75</v>
      </c>
      <c r="C84" s="28" t="s">
        <v>78</v>
      </c>
      <c r="D84" s="29" t="s">
        <v>92</v>
      </c>
      <c r="E84" s="44" t="s">
        <v>83</v>
      </c>
      <c r="F84" s="30">
        <v>45922</v>
      </c>
      <c r="G84" s="31">
        <v>12900</v>
      </c>
      <c r="H84" s="32">
        <v>46022</v>
      </c>
      <c r="I84" s="33">
        <f>+G84-K84-J84</f>
        <v>0</v>
      </c>
      <c r="J84" s="55">
        <f>IF(M84&gt;0,G84,0)</f>
        <v>12900</v>
      </c>
      <c r="K84" s="61">
        <f>IF(J84&gt;0,0,G84)</f>
        <v>0</v>
      </c>
      <c r="L84" s="56" t="str">
        <f>IF(J84&gt;0,"Completo","Pendiente")</f>
        <v>Completo</v>
      </c>
      <c r="M84" s="34">
        <v>3742</v>
      </c>
      <c r="N84" s="35">
        <v>45940</v>
      </c>
    </row>
    <row r="85" spans="2:14" ht="43.5" customHeight="1" x14ac:dyDescent="0.3">
      <c r="B85" s="49">
        <v>76</v>
      </c>
      <c r="C85" s="28" t="s">
        <v>105</v>
      </c>
      <c r="D85" s="29" t="s">
        <v>106</v>
      </c>
      <c r="E85" s="44" t="s">
        <v>108</v>
      </c>
      <c r="F85" s="30">
        <v>45922</v>
      </c>
      <c r="G85" s="31">
        <v>15717.6</v>
      </c>
      <c r="H85" s="32">
        <v>46387</v>
      </c>
      <c r="I85" s="33">
        <f>+G85-K85-J85</f>
        <v>0</v>
      </c>
      <c r="J85" s="55">
        <f>IF(M85&gt;0,G85,0)</f>
        <v>15717.6</v>
      </c>
      <c r="K85" s="61">
        <f>IF(J85&gt;0,0,G85)</f>
        <v>0</v>
      </c>
      <c r="L85" s="56" t="str">
        <f>IF(J85&gt;0,"Completo","Pendiente")</f>
        <v>Completo</v>
      </c>
      <c r="M85" s="34">
        <v>3816</v>
      </c>
      <c r="N85" s="35">
        <v>45945</v>
      </c>
    </row>
    <row r="86" spans="2:14" ht="43.5" customHeight="1" x14ac:dyDescent="0.3">
      <c r="B86" s="49">
        <v>77</v>
      </c>
      <c r="C86" s="28" t="s">
        <v>80</v>
      </c>
      <c r="D86" s="83" t="s">
        <v>107</v>
      </c>
      <c r="E86" s="44" t="s">
        <v>109</v>
      </c>
      <c r="F86" s="30">
        <v>45922</v>
      </c>
      <c r="G86" s="31">
        <v>20600.05</v>
      </c>
      <c r="H86" s="32">
        <v>46387</v>
      </c>
      <c r="I86" s="33">
        <f>+G86-K86-J86</f>
        <v>0</v>
      </c>
      <c r="J86" s="55">
        <f>IF(M86&gt;0,G86,0)</f>
        <v>20600.05</v>
      </c>
      <c r="K86" s="61">
        <f>IF(J86&gt;0,0,G86)</f>
        <v>0</v>
      </c>
      <c r="L86" s="56" t="str">
        <f>IF(J86&gt;0,"Completo","Pendiente")</f>
        <v>Completo</v>
      </c>
      <c r="M86" s="34">
        <v>3675</v>
      </c>
      <c r="N86" s="35">
        <v>45943</v>
      </c>
    </row>
    <row r="87" spans="2:14" ht="43.5" customHeight="1" x14ac:dyDescent="0.3">
      <c r="B87" s="49">
        <v>78</v>
      </c>
      <c r="C87" s="28" t="s">
        <v>80</v>
      </c>
      <c r="D87" s="83" t="s">
        <v>110</v>
      </c>
      <c r="E87" s="44" t="s">
        <v>111</v>
      </c>
      <c r="F87" s="30">
        <v>45922</v>
      </c>
      <c r="G87" s="31">
        <v>20787.14</v>
      </c>
      <c r="H87" s="32">
        <v>46387</v>
      </c>
      <c r="I87" s="33">
        <f>+G87-K87-J87</f>
        <v>0</v>
      </c>
      <c r="J87" s="55">
        <f>IF(M87&gt;0,G87,0)</f>
        <v>20787.14</v>
      </c>
      <c r="K87" s="61">
        <f>IF(J87&gt;0,0,G87)</f>
        <v>0</v>
      </c>
      <c r="L87" s="56" t="str">
        <f>IF(J87&gt;0,"Completo","Pendiente")</f>
        <v>Completo</v>
      </c>
      <c r="M87" s="34">
        <v>3884</v>
      </c>
      <c r="N87" s="35">
        <v>45950</v>
      </c>
    </row>
    <row r="88" spans="2:14" ht="43.5" customHeight="1" x14ac:dyDescent="0.3">
      <c r="B88" s="49">
        <v>79</v>
      </c>
      <c r="C88" s="28" t="s">
        <v>112</v>
      </c>
      <c r="D88" s="29" t="s">
        <v>113</v>
      </c>
      <c r="E88" s="44" t="s">
        <v>114</v>
      </c>
      <c r="F88" s="30">
        <v>45922</v>
      </c>
      <c r="G88" s="31">
        <v>171000.05</v>
      </c>
      <c r="H88" s="32">
        <v>46022</v>
      </c>
      <c r="I88" s="33">
        <f>+G88-K88-J88</f>
        <v>0</v>
      </c>
      <c r="J88" s="55">
        <f>IF(M88&gt;0,G88,0)</f>
        <v>171000.05</v>
      </c>
      <c r="K88" s="61">
        <f>IF(J88&gt;0,0,G88)</f>
        <v>0</v>
      </c>
      <c r="L88" s="56" t="str">
        <f>IF(J88&gt;0,"Completo","Pendiente")</f>
        <v>Completo</v>
      </c>
      <c r="M88" s="34">
        <v>3730</v>
      </c>
      <c r="N88" s="35">
        <v>45939</v>
      </c>
    </row>
    <row r="89" spans="2:14" ht="43.5" customHeight="1" x14ac:dyDescent="0.3">
      <c r="B89" s="49">
        <v>80</v>
      </c>
      <c r="C89" s="28" t="s">
        <v>79</v>
      </c>
      <c r="D89" s="29" t="s">
        <v>91</v>
      </c>
      <c r="E89" s="44" t="s">
        <v>82</v>
      </c>
      <c r="F89" s="30">
        <v>45923</v>
      </c>
      <c r="G89" s="31">
        <v>141600</v>
      </c>
      <c r="H89" s="32">
        <v>46387</v>
      </c>
      <c r="I89" s="33">
        <f>+G89-K89-J89</f>
        <v>0</v>
      </c>
      <c r="J89" s="55">
        <f>IF(M89&gt;0,G89,0)</f>
        <v>141600</v>
      </c>
      <c r="K89" s="61">
        <f>IF(J89&gt;0,0,G89)</f>
        <v>0</v>
      </c>
      <c r="L89" s="56" t="str">
        <f>IF(J89&gt;0,"Completo","Pendiente")</f>
        <v>Completo</v>
      </c>
      <c r="M89" s="34">
        <v>3762</v>
      </c>
      <c r="N89" s="35">
        <v>45943</v>
      </c>
    </row>
    <row r="90" spans="2:14" ht="43.5" customHeight="1" x14ac:dyDescent="0.3">
      <c r="B90" s="49">
        <v>81</v>
      </c>
      <c r="C90" s="28" t="s">
        <v>96</v>
      </c>
      <c r="D90" s="29" t="s">
        <v>97</v>
      </c>
      <c r="E90" s="44" t="s">
        <v>86</v>
      </c>
      <c r="F90" s="30">
        <v>45923</v>
      </c>
      <c r="G90" s="31">
        <v>22490.799999999999</v>
      </c>
      <c r="H90" s="32">
        <v>46387</v>
      </c>
      <c r="I90" s="33">
        <f>+G90-K90-J90</f>
        <v>0</v>
      </c>
      <c r="J90" s="55">
        <f>IF(M90&gt;0,G90,0)</f>
        <v>22490.799999999999</v>
      </c>
      <c r="K90" s="61">
        <f>IF(J90&gt;0,0,G90)</f>
        <v>0</v>
      </c>
      <c r="L90" s="56" t="str">
        <f>IF(J90&gt;0,"Completo","Pendiente")</f>
        <v>Completo</v>
      </c>
      <c r="M90" s="34">
        <v>3938</v>
      </c>
      <c r="N90" s="35">
        <v>45957</v>
      </c>
    </row>
    <row r="91" spans="2:14" ht="43.5" customHeight="1" x14ac:dyDescent="0.3">
      <c r="B91" s="49">
        <v>82</v>
      </c>
      <c r="C91" s="28" t="s">
        <v>184</v>
      </c>
      <c r="D91" s="29" t="s">
        <v>213</v>
      </c>
      <c r="E91" s="32" t="s">
        <v>250</v>
      </c>
      <c r="F91" s="30">
        <v>45923</v>
      </c>
      <c r="G91" s="31">
        <v>59000</v>
      </c>
      <c r="H91" s="32">
        <v>46387</v>
      </c>
      <c r="I91" s="33">
        <f>+G91-K91-J91</f>
        <v>0</v>
      </c>
      <c r="J91" s="55">
        <f>IF(M91&gt;0,G91,0)</f>
        <v>59000</v>
      </c>
      <c r="K91" s="61">
        <f>IF(J91&gt;0,0,G91)</f>
        <v>0</v>
      </c>
      <c r="L91" s="56" t="str">
        <f>IF(J91&gt;0,"Completo","Pendiente")</f>
        <v>Completo</v>
      </c>
      <c r="M91" s="34">
        <v>3728</v>
      </c>
      <c r="N91" s="35">
        <v>45939</v>
      </c>
    </row>
    <row r="92" spans="2:14" ht="43.5" customHeight="1" x14ac:dyDescent="0.3">
      <c r="B92" s="49">
        <v>83</v>
      </c>
      <c r="C92" s="28" t="s">
        <v>313</v>
      </c>
      <c r="D92" s="29" t="s">
        <v>317</v>
      </c>
      <c r="E92" s="44" t="s">
        <v>318</v>
      </c>
      <c r="F92" s="30">
        <v>45923</v>
      </c>
      <c r="G92" s="31">
        <v>72437.649999999994</v>
      </c>
      <c r="H92" s="32">
        <v>46022</v>
      </c>
      <c r="I92" s="33">
        <f>+G92-K92-J92</f>
        <v>0</v>
      </c>
      <c r="J92" s="55">
        <f>IF(M92&gt;0,G92,0)</f>
        <v>0</v>
      </c>
      <c r="K92" s="61">
        <f>IF(J92&gt;0,0,G92)</f>
        <v>72437.649999999994</v>
      </c>
      <c r="L92" s="56" t="str">
        <f>IF(J92&gt;0,"Completo","Pendiente")</f>
        <v>Pendiente</v>
      </c>
      <c r="M92" s="34"/>
      <c r="N92" s="35"/>
    </row>
    <row r="93" spans="2:14" ht="43.5" customHeight="1" x14ac:dyDescent="0.3">
      <c r="B93" s="49">
        <v>84</v>
      </c>
      <c r="C93" s="28" t="s">
        <v>90</v>
      </c>
      <c r="D93" s="29" t="s">
        <v>153</v>
      </c>
      <c r="E93" s="44" t="s">
        <v>81</v>
      </c>
      <c r="F93" s="30">
        <v>45925</v>
      </c>
      <c r="G93" s="31">
        <v>103250</v>
      </c>
      <c r="H93" s="32">
        <v>46387</v>
      </c>
      <c r="I93" s="33">
        <f>+G93-K93-J93</f>
        <v>0</v>
      </c>
      <c r="J93" s="55">
        <f>IF(M93&gt;0,G93,0)</f>
        <v>103250</v>
      </c>
      <c r="K93" s="61">
        <f>IF(J93&gt;0,0,G93)</f>
        <v>0</v>
      </c>
      <c r="L93" s="56" t="str">
        <f>IF(J93&gt;0,"Completo","Pendiente")</f>
        <v>Completo</v>
      </c>
      <c r="M93" s="34">
        <v>3749</v>
      </c>
      <c r="N93" s="35">
        <v>45940</v>
      </c>
    </row>
    <row r="94" spans="2:14" ht="43.5" customHeight="1" x14ac:dyDescent="0.3">
      <c r="B94" s="49">
        <v>85</v>
      </c>
      <c r="C94" s="28" t="s">
        <v>27</v>
      </c>
      <c r="D94" s="29" t="s">
        <v>101</v>
      </c>
      <c r="E94" s="44" t="s">
        <v>102</v>
      </c>
      <c r="F94" s="30">
        <v>45930</v>
      </c>
      <c r="G94" s="31">
        <v>370461</v>
      </c>
      <c r="H94" s="32">
        <v>46022</v>
      </c>
      <c r="I94" s="33">
        <f>+G94-K94-J94</f>
        <v>0</v>
      </c>
      <c r="J94" s="55">
        <f>IF(M94&gt;0,G94,0)</f>
        <v>370461</v>
      </c>
      <c r="K94" s="61">
        <f>IF(J94&gt;0,0,G94)</f>
        <v>0</v>
      </c>
      <c r="L94" s="56" t="str">
        <f>IF(J94&gt;0,"Completo","Pendiente")</f>
        <v>Completo</v>
      </c>
      <c r="M94" s="34">
        <v>3820</v>
      </c>
      <c r="N94" s="35">
        <v>45945</v>
      </c>
    </row>
    <row r="95" spans="2:14" ht="43.5" customHeight="1" x14ac:dyDescent="0.3">
      <c r="B95" s="49">
        <v>86</v>
      </c>
      <c r="C95" s="28" t="s">
        <v>27</v>
      </c>
      <c r="D95" s="29" t="s">
        <v>103</v>
      </c>
      <c r="E95" s="44" t="s">
        <v>104</v>
      </c>
      <c r="F95" s="30">
        <v>45930</v>
      </c>
      <c r="G95" s="31">
        <v>132106.9</v>
      </c>
      <c r="H95" s="32">
        <v>46022</v>
      </c>
      <c r="I95" s="33">
        <f>+G95-K95-J95</f>
        <v>0</v>
      </c>
      <c r="J95" s="55">
        <f>IF(M95&gt;0,G95,0)</f>
        <v>132106.9</v>
      </c>
      <c r="K95" s="61">
        <f>IF(J95&gt;0,0,G95)</f>
        <v>0</v>
      </c>
      <c r="L95" s="56" t="str">
        <f>IF(J95&gt;0,"Completo","Pendiente")</f>
        <v>Completo</v>
      </c>
      <c r="M95" s="34">
        <v>3820</v>
      </c>
      <c r="N95" s="35">
        <v>45945</v>
      </c>
    </row>
    <row r="96" spans="2:14" ht="43.5" customHeight="1" x14ac:dyDescent="0.3">
      <c r="B96" s="49">
        <v>87</v>
      </c>
      <c r="C96" s="28" t="s">
        <v>192</v>
      </c>
      <c r="D96" s="29" t="s">
        <v>223</v>
      </c>
      <c r="E96" s="44" t="s">
        <v>259</v>
      </c>
      <c r="F96" s="30">
        <v>45930</v>
      </c>
      <c r="G96" s="31">
        <v>347982</v>
      </c>
      <c r="H96" s="32">
        <v>46022</v>
      </c>
      <c r="I96" s="33">
        <f>+G96-K96-J96</f>
        <v>0</v>
      </c>
      <c r="J96" s="55">
        <f>IF(M96&gt;0,G96,0)</f>
        <v>347982</v>
      </c>
      <c r="K96" s="61">
        <f>IF(J96&gt;0,0,G96)</f>
        <v>0</v>
      </c>
      <c r="L96" s="56" t="str">
        <f>IF(J96&gt;0,"Completo","Pendiente")</f>
        <v>Completo</v>
      </c>
      <c r="M96" s="34" t="s">
        <v>167</v>
      </c>
      <c r="N96" s="35" t="s">
        <v>158</v>
      </c>
    </row>
    <row r="97" spans="2:14" ht="43.5" customHeight="1" x14ac:dyDescent="0.3">
      <c r="B97" s="49">
        <v>152</v>
      </c>
      <c r="C97" s="28" t="s">
        <v>183</v>
      </c>
      <c r="D97" s="29" t="s">
        <v>211</v>
      </c>
      <c r="E97" s="44" t="s">
        <v>393</v>
      </c>
      <c r="F97" s="30">
        <v>45930</v>
      </c>
      <c r="G97" s="31">
        <v>28304011.379999999</v>
      </c>
      <c r="H97" s="32">
        <v>46387</v>
      </c>
      <c r="I97" s="33">
        <f>+G97-K97-J97</f>
        <v>0</v>
      </c>
      <c r="J97" s="55">
        <f>IF(M97&gt;0,G97,0)</f>
        <v>28304011.379999999</v>
      </c>
      <c r="K97" s="61">
        <f>IF(J97&gt;0,0,G97)</f>
        <v>0</v>
      </c>
      <c r="L97" s="56" t="str">
        <f>IF(J97&gt;0,"Completo","Pendiente")</f>
        <v>Completo</v>
      </c>
      <c r="M97" s="34">
        <v>3713</v>
      </c>
      <c r="N97" s="35">
        <v>45938</v>
      </c>
    </row>
    <row r="98" spans="2:14" ht="43.5" customHeight="1" x14ac:dyDescent="0.3">
      <c r="B98" s="49">
        <v>88</v>
      </c>
      <c r="C98" s="28" t="s">
        <v>182</v>
      </c>
      <c r="D98" s="29" t="s">
        <v>210</v>
      </c>
      <c r="E98" s="44" t="s">
        <v>248</v>
      </c>
      <c r="F98" s="30">
        <v>45931</v>
      </c>
      <c r="G98" s="31">
        <v>2102990.91</v>
      </c>
      <c r="H98" s="32">
        <v>46387</v>
      </c>
      <c r="I98" s="33">
        <f>+G98-K98-J98</f>
        <v>0</v>
      </c>
      <c r="J98" s="55">
        <f>IF(M98&gt;0,G98,0)</f>
        <v>2102990.91</v>
      </c>
      <c r="K98" s="61">
        <f>IF(J98&gt;0,0,G98)</f>
        <v>0</v>
      </c>
      <c r="L98" s="56" t="str">
        <f>IF(J98&gt;0,"Completo","Pendiente")</f>
        <v>Completo</v>
      </c>
      <c r="M98" s="34">
        <v>3704</v>
      </c>
      <c r="N98" s="35">
        <v>45938</v>
      </c>
    </row>
    <row r="99" spans="2:14" ht="43.5" customHeight="1" x14ac:dyDescent="0.3">
      <c r="B99" s="49">
        <v>89</v>
      </c>
      <c r="C99" s="28" t="s">
        <v>187</v>
      </c>
      <c r="D99" s="29" t="s">
        <v>217</v>
      </c>
      <c r="E99" s="44" t="s">
        <v>252</v>
      </c>
      <c r="F99" s="30">
        <v>45931</v>
      </c>
      <c r="G99" s="31">
        <v>2370</v>
      </c>
      <c r="H99" s="32">
        <v>46387</v>
      </c>
      <c r="I99" s="33">
        <f>+G99-K99-J99</f>
        <v>0</v>
      </c>
      <c r="J99" s="55">
        <f>IF(M99&gt;0,G99,0)</f>
        <v>2370</v>
      </c>
      <c r="K99" s="61">
        <f>IF(J99&gt;0,0,G99)</f>
        <v>0</v>
      </c>
      <c r="L99" s="56" t="str">
        <f>IF(J99&gt;0,"Completo","Pendiente")</f>
        <v>Completo</v>
      </c>
      <c r="M99" s="34">
        <v>3778</v>
      </c>
      <c r="N99" s="35">
        <v>45944</v>
      </c>
    </row>
    <row r="100" spans="2:14" ht="43.5" customHeight="1" x14ac:dyDescent="0.3">
      <c r="B100" s="49">
        <v>90</v>
      </c>
      <c r="C100" s="28" t="s">
        <v>195</v>
      </c>
      <c r="D100" s="29" t="s">
        <v>226</v>
      </c>
      <c r="E100" s="44" t="s">
        <v>261</v>
      </c>
      <c r="F100" s="30">
        <v>45932</v>
      </c>
      <c r="G100" s="31">
        <v>3720</v>
      </c>
      <c r="H100" s="32">
        <v>46387</v>
      </c>
      <c r="I100" s="33">
        <f>+G100-K100-J100</f>
        <v>0</v>
      </c>
      <c r="J100" s="55">
        <f>IF(M100&gt;0,G100,0)</f>
        <v>3720</v>
      </c>
      <c r="K100" s="61">
        <f>IF(J100&gt;0,0,G100)</f>
        <v>0</v>
      </c>
      <c r="L100" s="56" t="str">
        <f>IF(J100&gt;0,"Completo","Pendiente")</f>
        <v>Completo</v>
      </c>
      <c r="M100" s="34">
        <v>3894</v>
      </c>
      <c r="N100" s="35">
        <v>45951</v>
      </c>
    </row>
    <row r="101" spans="2:14" ht="65.25" customHeight="1" x14ac:dyDescent="0.3">
      <c r="B101" s="49">
        <v>91</v>
      </c>
      <c r="C101" s="28" t="s">
        <v>394</v>
      </c>
      <c r="D101" s="29" t="s">
        <v>230</v>
      </c>
      <c r="E101" s="44" t="s">
        <v>287</v>
      </c>
      <c r="F101" s="30">
        <v>45932</v>
      </c>
      <c r="G101" s="31">
        <v>70191.72</v>
      </c>
      <c r="H101" s="32">
        <v>46387</v>
      </c>
      <c r="I101" s="33">
        <f>+G101-K101-J101</f>
        <v>0</v>
      </c>
      <c r="J101" s="55">
        <f>IF(M101&gt;0,G101,0)</f>
        <v>70191.72</v>
      </c>
      <c r="K101" s="61">
        <f>IF(J101&gt;0,0,G101)</f>
        <v>0</v>
      </c>
      <c r="L101" s="56" t="str">
        <f>IF(J101&gt;0,"Completo","Pendiente")</f>
        <v>Completo</v>
      </c>
      <c r="M101" s="36">
        <v>3953</v>
      </c>
      <c r="N101" s="37">
        <v>45957</v>
      </c>
    </row>
    <row r="102" spans="2:14" ht="43.5" customHeight="1" x14ac:dyDescent="0.3">
      <c r="B102" s="49">
        <v>92</v>
      </c>
      <c r="C102" s="28" t="s">
        <v>80</v>
      </c>
      <c r="D102" s="29" t="s">
        <v>354</v>
      </c>
      <c r="E102" s="44" t="s">
        <v>355</v>
      </c>
      <c r="F102" s="30">
        <v>45932</v>
      </c>
      <c r="G102" s="31">
        <v>17485.88</v>
      </c>
      <c r="H102" s="32">
        <v>46387</v>
      </c>
      <c r="I102" s="33">
        <f>+G102-K102-J102</f>
        <v>0</v>
      </c>
      <c r="J102" s="55">
        <f>IF(M102&gt;0,G102,0)</f>
        <v>0</v>
      </c>
      <c r="K102" s="61">
        <f>IF(J102&gt;0,0,G102)</f>
        <v>17485.88</v>
      </c>
      <c r="L102" s="56" t="str">
        <f>IF(J102&gt;0,"Completo","Pendiente")</f>
        <v>Pendiente</v>
      </c>
      <c r="M102" s="34"/>
      <c r="N102" s="35"/>
    </row>
    <row r="103" spans="2:14" ht="43.5" customHeight="1" x14ac:dyDescent="0.3">
      <c r="B103" s="49">
        <v>93</v>
      </c>
      <c r="C103" s="28" t="s">
        <v>181</v>
      </c>
      <c r="D103" s="29" t="s">
        <v>208</v>
      </c>
      <c r="E103" s="44" t="s">
        <v>246</v>
      </c>
      <c r="F103" s="30">
        <v>45933</v>
      </c>
      <c r="G103" s="31">
        <v>1595444.58</v>
      </c>
      <c r="H103" s="32">
        <v>46387</v>
      </c>
      <c r="I103" s="33">
        <f>+G103-K103-J103</f>
        <v>0</v>
      </c>
      <c r="J103" s="55">
        <f>IF(M103&gt;0,G103,0)</f>
        <v>1595444.58</v>
      </c>
      <c r="K103" s="61">
        <f>IF(J103&gt;0,0,G103)</f>
        <v>0</v>
      </c>
      <c r="L103" s="56" t="str">
        <f>IF(J103&gt;0,"Completo","Pendiente")</f>
        <v>Completo</v>
      </c>
      <c r="M103" s="34">
        <v>3695</v>
      </c>
      <c r="N103" s="35">
        <v>45938</v>
      </c>
    </row>
    <row r="104" spans="2:14" ht="52.5" customHeight="1" x14ac:dyDescent="0.3">
      <c r="B104" s="49">
        <v>94</v>
      </c>
      <c r="C104" s="28" t="s">
        <v>395</v>
      </c>
      <c r="D104" s="29" t="s">
        <v>209</v>
      </c>
      <c r="E104" s="44" t="s">
        <v>247</v>
      </c>
      <c r="F104" s="30">
        <v>45933</v>
      </c>
      <c r="G104" s="31">
        <v>300000</v>
      </c>
      <c r="H104" s="32">
        <v>46387</v>
      </c>
      <c r="I104" s="33">
        <f>+G104-K104-J104</f>
        <v>0</v>
      </c>
      <c r="J104" s="55">
        <f>IF(M104&gt;0,G104,0)</f>
        <v>300000</v>
      </c>
      <c r="K104" s="61">
        <f>IF(J104&gt;0,0,G104)</f>
        <v>0</v>
      </c>
      <c r="L104" s="56" t="str">
        <f>IF(J104&gt;0,"Completo","Pendiente")</f>
        <v>Completo</v>
      </c>
      <c r="M104" s="34">
        <v>3700</v>
      </c>
      <c r="N104" s="35">
        <v>45938</v>
      </c>
    </row>
    <row r="105" spans="2:14" ht="43.5" customHeight="1" x14ac:dyDescent="0.3">
      <c r="B105" s="49">
        <v>95</v>
      </c>
      <c r="C105" s="28" t="s">
        <v>197</v>
      </c>
      <c r="D105" s="29" t="s">
        <v>283</v>
      </c>
      <c r="E105" s="44" t="s">
        <v>285</v>
      </c>
      <c r="F105" s="30">
        <v>45933</v>
      </c>
      <c r="G105" s="31">
        <v>270197.64</v>
      </c>
      <c r="H105" s="32">
        <v>46387</v>
      </c>
      <c r="I105" s="33">
        <f>+G105-K105-J105</f>
        <v>0</v>
      </c>
      <c r="J105" s="55">
        <f>IF(M105&gt;0,G105,0)</f>
        <v>270197.64</v>
      </c>
      <c r="K105" s="61">
        <f>IF(J105&gt;0,0,G105)</f>
        <v>0</v>
      </c>
      <c r="L105" s="56" t="str">
        <f>IF(J105&gt;0,"Completo","Pendiente")</f>
        <v>Completo</v>
      </c>
      <c r="M105" s="34">
        <v>3947</v>
      </c>
      <c r="N105" s="35">
        <v>45957</v>
      </c>
    </row>
    <row r="106" spans="2:14" ht="43.5" customHeight="1" x14ac:dyDescent="0.3">
      <c r="B106" s="49">
        <v>96</v>
      </c>
      <c r="C106" s="28" t="s">
        <v>197</v>
      </c>
      <c r="D106" s="29" t="s">
        <v>284</v>
      </c>
      <c r="E106" s="44" t="s">
        <v>286</v>
      </c>
      <c r="F106" s="30">
        <v>45933</v>
      </c>
      <c r="G106" s="31">
        <v>10603940.630000001</v>
      </c>
      <c r="H106" s="32">
        <v>46387</v>
      </c>
      <c r="I106" s="33">
        <f>+G106-K106-J106</f>
        <v>0</v>
      </c>
      <c r="J106" s="55">
        <f>IF(M106&gt;0,G106,0)</f>
        <v>10603940.630000001</v>
      </c>
      <c r="K106" s="61">
        <f>IF(J106&gt;0,0,G106)</f>
        <v>0</v>
      </c>
      <c r="L106" s="56" t="str">
        <f>IF(J106&gt;0,"Completo","Pendiente")</f>
        <v>Completo</v>
      </c>
      <c r="M106" s="34">
        <v>3947</v>
      </c>
      <c r="N106" s="35">
        <v>45957</v>
      </c>
    </row>
    <row r="107" spans="2:14" ht="43.5" customHeight="1" x14ac:dyDescent="0.3">
      <c r="B107" s="49">
        <v>97</v>
      </c>
      <c r="C107" s="28" t="s">
        <v>80</v>
      </c>
      <c r="D107" s="29" t="s">
        <v>356</v>
      </c>
      <c r="E107" s="44" t="s">
        <v>357</v>
      </c>
      <c r="F107" s="30">
        <v>45933</v>
      </c>
      <c r="G107" s="31">
        <v>17775.13</v>
      </c>
      <c r="H107" s="32">
        <v>46387</v>
      </c>
      <c r="I107" s="33">
        <f>+G107-K107-J107</f>
        <v>0</v>
      </c>
      <c r="J107" s="55">
        <f>IF(M107&gt;0,G107,0)</f>
        <v>0</v>
      </c>
      <c r="K107" s="61">
        <f>IF(J107&gt;0,0,G107)</f>
        <v>17775.13</v>
      </c>
      <c r="L107" s="56" t="str">
        <f>IF(J107&gt;0,"Completo","Pendiente")</f>
        <v>Pendiente</v>
      </c>
      <c r="M107" s="34"/>
      <c r="N107" s="35"/>
    </row>
    <row r="108" spans="2:14" ht="43.5" customHeight="1" x14ac:dyDescent="0.3">
      <c r="B108" s="49">
        <v>98</v>
      </c>
      <c r="C108" s="28" t="s">
        <v>80</v>
      </c>
      <c r="D108" s="29" t="s">
        <v>358</v>
      </c>
      <c r="E108" s="44" t="s">
        <v>359</v>
      </c>
      <c r="F108" s="30">
        <v>45933</v>
      </c>
      <c r="G108" s="31">
        <v>17775.13</v>
      </c>
      <c r="H108" s="32">
        <v>46387</v>
      </c>
      <c r="I108" s="33">
        <f>+G108-K108-J108</f>
        <v>0</v>
      </c>
      <c r="J108" s="55">
        <f>IF(M108&gt;0,G108,0)</f>
        <v>0</v>
      </c>
      <c r="K108" s="61">
        <f>IF(J108&gt;0,0,G108)</f>
        <v>17775.13</v>
      </c>
      <c r="L108" s="56" t="str">
        <f>IF(J108&gt;0,"Completo","Pendiente")</f>
        <v>Pendiente</v>
      </c>
      <c r="M108" s="34"/>
      <c r="N108" s="35"/>
    </row>
    <row r="109" spans="2:14" ht="65.25" customHeight="1" x14ac:dyDescent="0.3">
      <c r="B109" s="49">
        <v>154</v>
      </c>
      <c r="C109" s="28" t="s">
        <v>78</v>
      </c>
      <c r="D109" s="29" t="s">
        <v>216</v>
      </c>
      <c r="E109" s="44" t="s">
        <v>392</v>
      </c>
      <c r="F109" s="30">
        <v>45933</v>
      </c>
      <c r="G109" s="31">
        <v>12900</v>
      </c>
      <c r="H109" s="32">
        <v>46387</v>
      </c>
      <c r="I109" s="33">
        <f>+G109-K109-J109</f>
        <v>0</v>
      </c>
      <c r="J109" s="55">
        <f>IF(M109&gt;0,G109,0)</f>
        <v>12900</v>
      </c>
      <c r="K109" s="61">
        <f>IF(J109&gt;0,0,G109)</f>
        <v>0</v>
      </c>
      <c r="L109" s="56" t="str">
        <f>IF(J109&gt;0,"Completo","Pendiente")</f>
        <v>Completo</v>
      </c>
      <c r="M109" s="34">
        <v>3758</v>
      </c>
      <c r="N109" s="35">
        <v>45943</v>
      </c>
    </row>
    <row r="110" spans="2:14" ht="65.25" customHeight="1" x14ac:dyDescent="0.3">
      <c r="B110" s="49">
        <v>153</v>
      </c>
      <c r="C110" s="28" t="s">
        <v>185</v>
      </c>
      <c r="D110" s="29" t="s">
        <v>214</v>
      </c>
      <c r="E110" s="44" t="s">
        <v>273</v>
      </c>
      <c r="F110" s="30">
        <v>45934</v>
      </c>
      <c r="G110" s="31">
        <v>26656728.789999999</v>
      </c>
      <c r="H110" s="32">
        <v>46387</v>
      </c>
      <c r="I110" s="33">
        <f>+G110-K110-J110</f>
        <v>0</v>
      </c>
      <c r="J110" s="55">
        <f>IF(M110&gt;0,G110,0)</f>
        <v>26656728.789999999</v>
      </c>
      <c r="K110" s="61">
        <f>IF(J110&gt;0,0,G110)</f>
        <v>0</v>
      </c>
      <c r="L110" s="56" t="str">
        <f>IF(J110&gt;0,"Completo","Pendiente")</f>
        <v>Completo</v>
      </c>
      <c r="M110" s="34">
        <v>3732</v>
      </c>
      <c r="N110" s="35">
        <v>45939</v>
      </c>
    </row>
    <row r="111" spans="2:14" ht="65.25" customHeight="1" x14ac:dyDescent="0.3">
      <c r="B111" s="49">
        <v>99</v>
      </c>
      <c r="C111" s="28" t="s">
        <v>186</v>
      </c>
      <c r="D111" s="29" t="s">
        <v>215</v>
      </c>
      <c r="E111" s="44" t="s">
        <v>251</v>
      </c>
      <c r="F111" s="30">
        <v>45935</v>
      </c>
      <c r="G111" s="31">
        <v>41185.279999999999</v>
      </c>
      <c r="H111" s="32">
        <v>46387</v>
      </c>
      <c r="I111" s="33">
        <f>+G111-K111-J111</f>
        <v>0</v>
      </c>
      <c r="J111" s="55">
        <f>IF(M111&gt;0,G111,0)</f>
        <v>41185.279999999999</v>
      </c>
      <c r="K111" s="61">
        <f>IF(J111&gt;0,0,G111)</f>
        <v>0</v>
      </c>
      <c r="L111" s="56" t="str">
        <f>IF(J111&gt;0,"Completo","Pendiente")</f>
        <v>Completo</v>
      </c>
      <c r="M111" s="34">
        <v>3735</v>
      </c>
      <c r="N111" s="35">
        <v>45939</v>
      </c>
    </row>
    <row r="112" spans="2:14" ht="46.5" customHeight="1" x14ac:dyDescent="0.3">
      <c r="B112" s="49">
        <v>100</v>
      </c>
      <c r="C112" s="28" t="s">
        <v>188</v>
      </c>
      <c r="D112" s="29" t="s">
        <v>218</v>
      </c>
      <c r="E112" s="44" t="s">
        <v>253</v>
      </c>
      <c r="F112" s="30">
        <v>45936</v>
      </c>
      <c r="G112" s="31">
        <v>28320</v>
      </c>
      <c r="H112" s="32">
        <v>46387</v>
      </c>
      <c r="I112" s="33">
        <f>+G112-K112-J112</f>
        <v>0</v>
      </c>
      <c r="J112" s="55">
        <f>IF(M112&gt;0,G112,0)</f>
        <v>28320</v>
      </c>
      <c r="K112" s="61">
        <f>IF(J112&gt;0,0,G112)</f>
        <v>0</v>
      </c>
      <c r="L112" s="56" t="str">
        <f>IF(J112&gt;0,"Completo","Pendiente")</f>
        <v>Completo</v>
      </c>
      <c r="M112" s="34">
        <v>3780</v>
      </c>
      <c r="N112" s="35">
        <v>45944</v>
      </c>
    </row>
    <row r="113" spans="2:14" ht="43.5" customHeight="1" x14ac:dyDescent="0.3">
      <c r="B113" s="49">
        <v>101</v>
      </c>
      <c r="C113" s="28" t="s">
        <v>194</v>
      </c>
      <c r="D113" s="29" t="s">
        <v>225</v>
      </c>
      <c r="E113" s="44" t="s">
        <v>260</v>
      </c>
      <c r="F113" s="30">
        <v>45936</v>
      </c>
      <c r="G113" s="31">
        <v>10030</v>
      </c>
      <c r="H113" s="32">
        <v>46387</v>
      </c>
      <c r="I113" s="33">
        <f>+G113-K113-J113</f>
        <v>0</v>
      </c>
      <c r="J113" s="55">
        <f>IF(M113&gt;0,G113,0)</f>
        <v>10030</v>
      </c>
      <c r="K113" s="61">
        <f>IF(J113&gt;0,0,G113)</f>
        <v>0</v>
      </c>
      <c r="L113" s="56" t="str">
        <f>IF(J113&gt;0,"Completo","Pendiente")</f>
        <v>Completo</v>
      </c>
      <c r="M113" s="34">
        <v>3881</v>
      </c>
      <c r="N113" s="35">
        <v>45950</v>
      </c>
    </row>
    <row r="114" spans="2:14" ht="43.5" customHeight="1" x14ac:dyDescent="0.3">
      <c r="B114" s="49">
        <v>102</v>
      </c>
      <c r="C114" s="28" t="s">
        <v>188</v>
      </c>
      <c r="D114" s="29" t="s">
        <v>276</v>
      </c>
      <c r="E114" s="44" t="s">
        <v>279</v>
      </c>
      <c r="F114" s="30">
        <v>45936</v>
      </c>
      <c r="G114" s="31">
        <v>36344</v>
      </c>
      <c r="H114" s="32">
        <v>46387</v>
      </c>
      <c r="I114" s="33">
        <f>+G114-K114-J114</f>
        <v>0</v>
      </c>
      <c r="J114" s="55">
        <f>IF(M114&gt;0,G114,0)</f>
        <v>36344</v>
      </c>
      <c r="K114" s="61">
        <f>IF(J114&gt;0,0,G114)</f>
        <v>0</v>
      </c>
      <c r="L114" s="56" t="str">
        <f>IF(J114&gt;0,"Completo","Pendiente")</f>
        <v>Completo</v>
      </c>
      <c r="M114" s="34">
        <v>3935</v>
      </c>
      <c r="N114" s="35">
        <v>45957</v>
      </c>
    </row>
    <row r="115" spans="2:14" ht="43.5" customHeight="1" x14ac:dyDescent="0.3">
      <c r="B115" s="49">
        <v>103</v>
      </c>
      <c r="C115" s="28" t="s">
        <v>80</v>
      </c>
      <c r="D115" s="29" t="s">
        <v>371</v>
      </c>
      <c r="E115" s="44" t="s">
        <v>372</v>
      </c>
      <c r="F115" s="30">
        <v>45936</v>
      </c>
      <c r="G115" s="31">
        <v>18820.560000000001</v>
      </c>
      <c r="H115" s="32">
        <v>46387</v>
      </c>
      <c r="I115" s="33">
        <f>+G115-K115-J115</f>
        <v>0</v>
      </c>
      <c r="J115" s="55">
        <f>IF(M115&gt;0,G115,0)</f>
        <v>0</v>
      </c>
      <c r="K115" s="61">
        <f>IF(J115&gt;0,0,G115)</f>
        <v>18820.560000000001</v>
      </c>
      <c r="L115" s="56" t="str">
        <f>IF(J115&gt;0,"Completo","Pendiente")</f>
        <v>Pendiente</v>
      </c>
      <c r="M115" s="34"/>
      <c r="N115" s="35"/>
    </row>
    <row r="116" spans="2:14" ht="51.75" customHeight="1" x14ac:dyDescent="0.3">
      <c r="B116" s="49">
        <v>104</v>
      </c>
      <c r="C116" s="28" t="s">
        <v>396</v>
      </c>
      <c r="D116" s="29" t="s">
        <v>231</v>
      </c>
      <c r="E116" s="44" t="s">
        <v>288</v>
      </c>
      <c r="F116" s="30">
        <v>45937</v>
      </c>
      <c r="G116" s="31">
        <v>548700</v>
      </c>
      <c r="H116" s="32">
        <v>46387</v>
      </c>
      <c r="I116" s="33">
        <f>+G116-K116-J116</f>
        <v>0</v>
      </c>
      <c r="J116" s="55">
        <f>IF(M116&gt;0,G116,0)</f>
        <v>548700</v>
      </c>
      <c r="K116" s="61">
        <f>IF(J116&gt;0,0,G116)</f>
        <v>0</v>
      </c>
      <c r="L116" s="56" t="str">
        <f>IF(J116&gt;0,"Completo","Pendiente")</f>
        <v>Completo</v>
      </c>
      <c r="M116" s="34">
        <v>3956</v>
      </c>
      <c r="N116" s="35">
        <v>45958</v>
      </c>
    </row>
    <row r="117" spans="2:14" ht="43.5" customHeight="1" x14ac:dyDescent="0.3">
      <c r="B117" s="49">
        <v>105</v>
      </c>
      <c r="C117" s="28" t="s">
        <v>80</v>
      </c>
      <c r="D117" s="29" t="s">
        <v>362</v>
      </c>
      <c r="E117" s="44" t="s">
        <v>363</v>
      </c>
      <c r="F117" s="30">
        <v>45937</v>
      </c>
      <c r="G117" s="31">
        <v>17485.88</v>
      </c>
      <c r="H117" s="32">
        <v>46387</v>
      </c>
      <c r="I117" s="33">
        <f>+G117-K117-J117</f>
        <v>0</v>
      </c>
      <c r="J117" s="55">
        <f>IF(M117&gt;0,G117,0)</f>
        <v>0</v>
      </c>
      <c r="K117" s="61">
        <f>IF(J117&gt;0,0,G117)</f>
        <v>17485.88</v>
      </c>
      <c r="L117" s="56" t="str">
        <f>IF(J117&gt;0,"Completo","Pendiente")</f>
        <v>Pendiente</v>
      </c>
      <c r="M117" s="34"/>
      <c r="N117" s="35"/>
    </row>
    <row r="118" spans="2:14" ht="43.5" customHeight="1" x14ac:dyDescent="0.3">
      <c r="B118" s="49">
        <v>106</v>
      </c>
      <c r="C118" s="28" t="s">
        <v>80</v>
      </c>
      <c r="D118" s="29" t="s">
        <v>379</v>
      </c>
      <c r="E118" s="44" t="s">
        <v>380</v>
      </c>
      <c r="F118" s="30">
        <v>45937</v>
      </c>
      <c r="G118" s="31">
        <v>16507.54</v>
      </c>
      <c r="H118" s="32">
        <v>46387</v>
      </c>
      <c r="I118" s="33">
        <f>+G118-K118-J118</f>
        <v>0</v>
      </c>
      <c r="J118" s="55">
        <f>IF(M118&gt;0,G118,0)</f>
        <v>0</v>
      </c>
      <c r="K118" s="61">
        <f>IF(J118&gt;0,0,G118)</f>
        <v>16507.54</v>
      </c>
      <c r="L118" s="56" t="str">
        <f>IF(J118&gt;0,"Completo","Pendiente")</f>
        <v>Pendiente</v>
      </c>
      <c r="M118" s="34"/>
      <c r="N118" s="35"/>
    </row>
    <row r="119" spans="2:14" ht="43.5" customHeight="1" x14ac:dyDescent="0.3">
      <c r="B119" s="49">
        <v>107</v>
      </c>
      <c r="C119" s="28" t="s">
        <v>80</v>
      </c>
      <c r="D119" s="29" t="s">
        <v>381</v>
      </c>
      <c r="E119" s="44" t="s">
        <v>382</v>
      </c>
      <c r="F119" s="30">
        <v>45937</v>
      </c>
      <c r="G119" s="31">
        <v>20177.93</v>
      </c>
      <c r="H119" s="32">
        <v>46387</v>
      </c>
      <c r="I119" s="33">
        <f>+G119-K119-J119</f>
        <v>0</v>
      </c>
      <c r="J119" s="55">
        <f>IF(M119&gt;0,G119,0)</f>
        <v>0</v>
      </c>
      <c r="K119" s="61">
        <f>IF(J119&gt;0,0,G119)</f>
        <v>20177.93</v>
      </c>
      <c r="L119" s="56" t="str">
        <f>IF(J119&gt;0,"Completo","Pendiente")</f>
        <v>Pendiente</v>
      </c>
      <c r="M119" s="34"/>
      <c r="N119" s="35"/>
    </row>
    <row r="120" spans="2:14" ht="43.5" customHeight="1" x14ac:dyDescent="0.3">
      <c r="B120" s="49">
        <v>108</v>
      </c>
      <c r="C120" s="28" t="s">
        <v>80</v>
      </c>
      <c r="D120" s="29" t="s">
        <v>375</v>
      </c>
      <c r="E120" s="44" t="s">
        <v>376</v>
      </c>
      <c r="F120" s="30">
        <v>45939</v>
      </c>
      <c r="G120" s="31">
        <v>17672.62</v>
      </c>
      <c r="H120" s="32">
        <v>46387</v>
      </c>
      <c r="I120" s="33">
        <f>+G120-K120-J120</f>
        <v>0</v>
      </c>
      <c r="J120" s="55">
        <f>IF(M120&gt;0,G120,0)</f>
        <v>0</v>
      </c>
      <c r="K120" s="61">
        <f>IF(J120&gt;0,0,G120)</f>
        <v>17672.62</v>
      </c>
      <c r="L120" s="56" t="str">
        <f>IF(J120&gt;0,"Completo","Pendiente")</f>
        <v>Pendiente</v>
      </c>
      <c r="M120" s="34"/>
      <c r="N120" s="35"/>
    </row>
    <row r="121" spans="2:14" ht="43.5" customHeight="1" x14ac:dyDescent="0.3">
      <c r="B121" s="49">
        <v>109</v>
      </c>
      <c r="C121" s="28" t="s">
        <v>80</v>
      </c>
      <c r="D121" s="29" t="s">
        <v>383</v>
      </c>
      <c r="E121" s="44" t="s">
        <v>384</v>
      </c>
      <c r="F121" s="30">
        <v>45939</v>
      </c>
      <c r="G121" s="31">
        <v>8741.24</v>
      </c>
      <c r="H121" s="32">
        <v>46387</v>
      </c>
      <c r="I121" s="33">
        <f>+G121-K121-J121</f>
        <v>0</v>
      </c>
      <c r="J121" s="55">
        <f>IF(M121&gt;0,G121,0)</f>
        <v>0</v>
      </c>
      <c r="K121" s="61">
        <f>IF(J121&gt;0,0,G121)</f>
        <v>8741.24</v>
      </c>
      <c r="L121" s="56" t="str">
        <f>IF(J121&gt;0,"Completo","Pendiente")</f>
        <v>Pendiente</v>
      </c>
      <c r="M121" s="34"/>
      <c r="N121" s="35"/>
    </row>
    <row r="122" spans="2:14" ht="43.5" customHeight="1" x14ac:dyDescent="0.3">
      <c r="B122" s="49">
        <v>110</v>
      </c>
      <c r="C122" s="28" t="s">
        <v>191</v>
      </c>
      <c r="D122" s="29" t="s">
        <v>221</v>
      </c>
      <c r="E122" s="44" t="s">
        <v>257</v>
      </c>
      <c r="F122" s="30">
        <v>45940</v>
      </c>
      <c r="G122" s="31">
        <v>3370817.2399999998</v>
      </c>
      <c r="H122" s="32">
        <v>46387</v>
      </c>
      <c r="I122" s="33">
        <f>+G122-K122-J122</f>
        <v>0</v>
      </c>
      <c r="J122" s="55">
        <f>IF(M122&gt;0,G122,0)</f>
        <v>3370817.2399999998</v>
      </c>
      <c r="K122" s="61">
        <f>IF(J122&gt;0,0,G122)</f>
        <v>0</v>
      </c>
      <c r="L122" s="56" t="str">
        <f>IF(J122&gt;0,"Completo","Pendiente")</f>
        <v>Completo</v>
      </c>
      <c r="M122" s="34" t="s">
        <v>165</v>
      </c>
      <c r="N122" s="35" t="s">
        <v>157</v>
      </c>
    </row>
    <row r="123" spans="2:14" ht="43.5" customHeight="1" x14ac:dyDescent="0.3">
      <c r="B123" s="49">
        <v>111</v>
      </c>
      <c r="C123" s="28" t="s">
        <v>196</v>
      </c>
      <c r="D123" s="29" t="s">
        <v>227</v>
      </c>
      <c r="E123" s="44" t="s">
        <v>262</v>
      </c>
      <c r="F123" s="30">
        <v>45940</v>
      </c>
      <c r="G123" s="31">
        <v>79130.33</v>
      </c>
      <c r="H123" s="32">
        <v>46387</v>
      </c>
      <c r="I123" s="33">
        <f>+G123-K123-J123</f>
        <v>0</v>
      </c>
      <c r="J123" s="55">
        <f>IF(M123&gt;0,G123,0)</f>
        <v>79130.33</v>
      </c>
      <c r="K123" s="61">
        <f>IF(J123&gt;0,0,G123)</f>
        <v>0</v>
      </c>
      <c r="L123" s="56" t="str">
        <f>IF(J123&gt;0,"Completo","Pendiente")</f>
        <v>Completo</v>
      </c>
      <c r="M123" s="34">
        <v>3897</v>
      </c>
      <c r="N123" s="35">
        <v>45951</v>
      </c>
    </row>
    <row r="124" spans="2:14" ht="43.5" customHeight="1" x14ac:dyDescent="0.3">
      <c r="B124" s="49">
        <v>112</v>
      </c>
      <c r="C124" s="28" t="s">
        <v>397</v>
      </c>
      <c r="D124" s="29" t="s">
        <v>222</v>
      </c>
      <c r="E124" s="44" t="s">
        <v>258</v>
      </c>
      <c r="F124" s="30">
        <v>45943</v>
      </c>
      <c r="G124" s="31">
        <v>186239.52</v>
      </c>
      <c r="H124" s="32">
        <v>46387</v>
      </c>
      <c r="I124" s="33">
        <f>+G124-K124-J124</f>
        <v>0</v>
      </c>
      <c r="J124" s="55">
        <f>IF(M124&gt;0,G124,0)</f>
        <v>186239.52</v>
      </c>
      <c r="K124" s="61">
        <f>IF(J124&gt;0,0,G124)</f>
        <v>0</v>
      </c>
      <c r="L124" s="56" t="str">
        <f>IF(J124&gt;0,"Completo","Pendiente")</f>
        <v>Completo</v>
      </c>
      <c r="M124" s="34" t="s">
        <v>166</v>
      </c>
      <c r="N124" s="35" t="s">
        <v>158</v>
      </c>
    </row>
    <row r="125" spans="2:14" ht="43.5" customHeight="1" x14ac:dyDescent="0.3">
      <c r="B125" s="49">
        <v>113</v>
      </c>
      <c r="C125" s="28" t="s">
        <v>80</v>
      </c>
      <c r="D125" s="29" t="s">
        <v>373</v>
      </c>
      <c r="E125" s="44" t="s">
        <v>374</v>
      </c>
      <c r="F125" s="30">
        <v>45943</v>
      </c>
      <c r="G125" s="31">
        <v>54660.7</v>
      </c>
      <c r="H125" s="32">
        <v>46387</v>
      </c>
      <c r="I125" s="33">
        <f>+G125-K125-J125</f>
        <v>0</v>
      </c>
      <c r="J125" s="55">
        <f>IF(M125&gt;0,G125,0)</f>
        <v>0</v>
      </c>
      <c r="K125" s="61">
        <f>IF(J125&gt;0,0,G125)</f>
        <v>54660.7</v>
      </c>
      <c r="L125" s="56" t="str">
        <f>IF(J125&gt;0,"Completo","Pendiente")</f>
        <v>Pendiente</v>
      </c>
      <c r="M125" s="34"/>
      <c r="N125" s="35"/>
    </row>
    <row r="126" spans="2:14" ht="43.5" customHeight="1" x14ac:dyDescent="0.3">
      <c r="B126" s="49">
        <v>114</v>
      </c>
      <c r="C126" s="28" t="s">
        <v>190</v>
      </c>
      <c r="D126" s="29" t="s">
        <v>220</v>
      </c>
      <c r="E126" s="44" t="s">
        <v>256</v>
      </c>
      <c r="F126" s="30">
        <v>45944</v>
      </c>
      <c r="G126" s="31">
        <v>23436615.98</v>
      </c>
      <c r="H126" s="32">
        <v>46022</v>
      </c>
      <c r="I126" s="33">
        <f>+G126-K126-J126</f>
        <v>0</v>
      </c>
      <c r="J126" s="55">
        <f>IF(M126&gt;0,G126,0)</f>
        <v>23436615.98</v>
      </c>
      <c r="K126" s="61">
        <f>IF(J126&gt;0,0,G126)</f>
        <v>0</v>
      </c>
      <c r="L126" s="56" t="str">
        <f>IF(J126&gt;0,"Completo","Pendiente")</f>
        <v>Completo</v>
      </c>
      <c r="M126" s="34" t="s">
        <v>164</v>
      </c>
      <c r="N126" s="35" t="s">
        <v>157</v>
      </c>
    </row>
    <row r="127" spans="2:14" ht="43.5" customHeight="1" x14ac:dyDescent="0.3">
      <c r="B127" s="49">
        <v>115</v>
      </c>
      <c r="C127" s="28" t="s">
        <v>398</v>
      </c>
      <c r="D127" s="29" t="s">
        <v>264</v>
      </c>
      <c r="E127" s="44" t="s">
        <v>265</v>
      </c>
      <c r="F127" s="30">
        <v>45944</v>
      </c>
      <c r="G127" s="31">
        <v>42480</v>
      </c>
      <c r="H127" s="32">
        <v>46022</v>
      </c>
      <c r="I127" s="33">
        <f>+G127-K127-J127</f>
        <v>0</v>
      </c>
      <c r="J127" s="55">
        <f>IF(M127&gt;0,G127,0)</f>
        <v>42480</v>
      </c>
      <c r="K127" s="61">
        <f>IF(J127&gt;0,0,G127)</f>
        <v>0</v>
      </c>
      <c r="L127" s="56" t="str">
        <f>IF(J127&gt;0,"Completo","Pendiente")</f>
        <v>Completo</v>
      </c>
      <c r="M127" s="34">
        <v>3899</v>
      </c>
      <c r="N127" s="35">
        <v>45951</v>
      </c>
    </row>
    <row r="128" spans="2:14" ht="43.5" customHeight="1" x14ac:dyDescent="0.3">
      <c r="B128" s="49">
        <v>116</v>
      </c>
      <c r="C128" s="28" t="s">
        <v>398</v>
      </c>
      <c r="D128" s="29" t="s">
        <v>263</v>
      </c>
      <c r="E128" s="44" t="s">
        <v>266</v>
      </c>
      <c r="F128" s="30">
        <v>45944</v>
      </c>
      <c r="G128" s="31">
        <v>49560</v>
      </c>
      <c r="H128" s="32">
        <v>46022</v>
      </c>
      <c r="I128" s="33">
        <f>+G128-K128-J128</f>
        <v>0</v>
      </c>
      <c r="J128" s="55">
        <f>IF(M128&gt;0,G128,0)</f>
        <v>49560</v>
      </c>
      <c r="K128" s="61">
        <f>IF(J128&gt;0,0,G128)</f>
        <v>0</v>
      </c>
      <c r="L128" s="56" t="str">
        <f>IF(J128&gt;0,"Completo","Pendiente")</f>
        <v>Completo</v>
      </c>
      <c r="M128" s="34">
        <v>3899</v>
      </c>
      <c r="N128" s="35">
        <v>45951</v>
      </c>
    </row>
    <row r="129" spans="2:14" ht="43.5" customHeight="1" x14ac:dyDescent="0.3">
      <c r="B129" s="49">
        <v>117</v>
      </c>
      <c r="C129" s="28" t="s">
        <v>310</v>
      </c>
      <c r="D129" s="29" t="s">
        <v>315</v>
      </c>
      <c r="E129" s="44" t="s">
        <v>311</v>
      </c>
      <c r="F129" s="30">
        <v>45944</v>
      </c>
      <c r="G129" s="31">
        <v>29889.4</v>
      </c>
      <c r="H129" s="32">
        <v>46387</v>
      </c>
      <c r="I129" s="33">
        <f>+G129-K129-J129</f>
        <v>0</v>
      </c>
      <c r="J129" s="55">
        <f>IF(M129&gt;0,G129,0)</f>
        <v>0</v>
      </c>
      <c r="K129" s="61">
        <f>IF(J129&gt;0,0,G129)</f>
        <v>29889.4</v>
      </c>
      <c r="L129" s="56" t="str">
        <f>IF(J129&gt;0,"Completo","Pendiente")</f>
        <v>Pendiente</v>
      </c>
      <c r="M129" s="34"/>
      <c r="N129" s="35"/>
    </row>
    <row r="130" spans="2:14" ht="43.5" customHeight="1" x14ac:dyDescent="0.3">
      <c r="B130" s="49">
        <v>118</v>
      </c>
      <c r="C130" s="28" t="s">
        <v>79</v>
      </c>
      <c r="D130" s="29" t="s">
        <v>316</v>
      </c>
      <c r="E130" s="44" t="s">
        <v>312</v>
      </c>
      <c r="F130" s="30">
        <v>45944</v>
      </c>
      <c r="G130" s="31">
        <v>33040</v>
      </c>
      <c r="H130" s="32">
        <v>46387</v>
      </c>
      <c r="I130" s="33">
        <f>+G130-K130-J130</f>
        <v>0</v>
      </c>
      <c r="J130" s="55">
        <f>IF(M130&gt;0,G130,0)</f>
        <v>0</v>
      </c>
      <c r="K130" s="61">
        <f>IF(J130&gt;0,0,G130)</f>
        <v>33040</v>
      </c>
      <c r="L130" s="56" t="str">
        <f>IF(J130&gt;0,"Completo","Pendiente")</f>
        <v>Pendiente</v>
      </c>
      <c r="M130" s="34"/>
      <c r="N130" s="35"/>
    </row>
    <row r="131" spans="2:14" ht="43.5" customHeight="1" x14ac:dyDescent="0.3">
      <c r="B131" s="49">
        <v>119</v>
      </c>
      <c r="C131" s="28" t="s">
        <v>310</v>
      </c>
      <c r="D131" s="29" t="s">
        <v>327</v>
      </c>
      <c r="E131" s="44" t="s">
        <v>328</v>
      </c>
      <c r="F131" s="30">
        <v>45944</v>
      </c>
      <c r="G131" s="31">
        <v>417065.1</v>
      </c>
      <c r="H131" s="32">
        <v>46387</v>
      </c>
      <c r="I131" s="33">
        <f>+G131-K131-J131</f>
        <v>0</v>
      </c>
      <c r="J131" s="55">
        <f>IF(M131&gt;0,G131,0)</f>
        <v>0</v>
      </c>
      <c r="K131" s="61">
        <f>IF(J131&gt;0,0,G131)</f>
        <v>417065.1</v>
      </c>
      <c r="L131" s="56" t="str">
        <f>IF(J131&gt;0,"Completo","Pendiente")</f>
        <v>Pendiente</v>
      </c>
      <c r="M131" s="34"/>
      <c r="N131" s="35"/>
    </row>
    <row r="132" spans="2:14" ht="43.5" customHeight="1" x14ac:dyDescent="0.3">
      <c r="B132" s="49">
        <v>120</v>
      </c>
      <c r="C132" s="28" t="s">
        <v>80</v>
      </c>
      <c r="D132" s="29" t="s">
        <v>360</v>
      </c>
      <c r="E132" s="44" t="s">
        <v>361</v>
      </c>
      <c r="F132" s="30">
        <v>45944</v>
      </c>
      <c r="G132" s="31">
        <v>34029.449999999997</v>
      </c>
      <c r="H132" s="32">
        <v>46022</v>
      </c>
      <c r="I132" s="33">
        <f>+G132-K132-J132</f>
        <v>0</v>
      </c>
      <c r="J132" s="55">
        <f>IF(M132&gt;0,G132,0)</f>
        <v>0</v>
      </c>
      <c r="K132" s="61">
        <f>IF(J132&gt;0,0,G132)</f>
        <v>34029.449999999997</v>
      </c>
      <c r="L132" s="56" t="str">
        <f>IF(J132&gt;0,"Completo","Pendiente")</f>
        <v>Pendiente</v>
      </c>
      <c r="M132" s="34"/>
      <c r="N132" s="35"/>
    </row>
    <row r="133" spans="2:14" ht="43.5" customHeight="1" x14ac:dyDescent="0.3">
      <c r="B133" s="49">
        <v>121</v>
      </c>
      <c r="C133" s="28" t="s">
        <v>189</v>
      </c>
      <c r="D133" s="29" t="s">
        <v>219</v>
      </c>
      <c r="E133" s="44" t="s">
        <v>254</v>
      </c>
      <c r="F133" s="30">
        <v>45945</v>
      </c>
      <c r="G133" s="31">
        <v>55311317.699999996</v>
      </c>
      <c r="H133" s="32">
        <v>46387</v>
      </c>
      <c r="I133" s="33">
        <f>+G133-K133-J133</f>
        <v>0</v>
      </c>
      <c r="J133" s="55">
        <f>IF(M133&gt;0,G133,0)</f>
        <v>55311317.699999996</v>
      </c>
      <c r="K133" s="61">
        <f>IF(J133&gt;0,0,G133)</f>
        <v>0</v>
      </c>
      <c r="L133" s="56" t="str">
        <f>IF(J133&gt;0,"Completo","Pendiente")</f>
        <v>Completo</v>
      </c>
      <c r="M133" s="34" t="s">
        <v>163</v>
      </c>
      <c r="N133" s="35" t="s">
        <v>157</v>
      </c>
    </row>
    <row r="134" spans="2:14" ht="43.5" customHeight="1" x14ac:dyDescent="0.3">
      <c r="B134" s="49">
        <v>122</v>
      </c>
      <c r="C134" s="28" t="s">
        <v>80</v>
      </c>
      <c r="D134" s="29" t="s">
        <v>377</v>
      </c>
      <c r="E134" s="44" t="s">
        <v>378</v>
      </c>
      <c r="F134" s="30">
        <v>45945</v>
      </c>
      <c r="G134" s="31">
        <v>90852.05</v>
      </c>
      <c r="H134" s="32">
        <v>46387</v>
      </c>
      <c r="I134" s="33">
        <f>+G134-K134-J134</f>
        <v>0</v>
      </c>
      <c r="J134" s="55">
        <f>IF(M134&gt;0,G134,0)</f>
        <v>0</v>
      </c>
      <c r="K134" s="61">
        <f>IF(J134&gt;0,0,G134)</f>
        <v>90852.05</v>
      </c>
      <c r="L134" s="56" t="str">
        <f>IF(J134&gt;0,"Completo","Pendiente")</f>
        <v>Pendiente</v>
      </c>
      <c r="M134" s="34"/>
      <c r="N134" s="35"/>
    </row>
    <row r="135" spans="2:14" ht="43.5" customHeight="1" x14ac:dyDescent="0.3">
      <c r="B135" s="49">
        <v>123</v>
      </c>
      <c r="C135" s="28" t="s">
        <v>199</v>
      </c>
      <c r="D135" s="29" t="s">
        <v>234</v>
      </c>
      <c r="E135" s="44" t="s">
        <v>291</v>
      </c>
      <c r="F135" s="30">
        <v>45946</v>
      </c>
      <c r="G135" s="31">
        <v>148332.88</v>
      </c>
      <c r="H135" s="32">
        <v>46022</v>
      </c>
      <c r="I135" s="33">
        <f>+G135-K135-J135</f>
        <v>0</v>
      </c>
      <c r="J135" s="55">
        <f>IF(M135&gt;0,G135,0)</f>
        <v>148332.88</v>
      </c>
      <c r="K135" s="61">
        <f>IF(J135&gt;0,0,G135)</f>
        <v>0</v>
      </c>
      <c r="L135" s="56" t="str">
        <f>IF(J135&gt;0,"Completo","Pendiente")</f>
        <v>Completo</v>
      </c>
      <c r="M135" s="34">
        <v>3968</v>
      </c>
      <c r="N135" s="35">
        <v>45958</v>
      </c>
    </row>
    <row r="136" spans="2:14" ht="43.5" customHeight="1" x14ac:dyDescent="0.3">
      <c r="B136" s="49">
        <v>124</v>
      </c>
      <c r="C136" s="28" t="s">
        <v>193</v>
      </c>
      <c r="D136" s="29" t="s">
        <v>224</v>
      </c>
      <c r="E136" s="44" t="s">
        <v>255</v>
      </c>
      <c r="F136" s="30">
        <v>45947</v>
      </c>
      <c r="G136" s="31">
        <v>68640448.930000007</v>
      </c>
      <c r="H136" s="32">
        <v>46387</v>
      </c>
      <c r="I136" s="33">
        <f>+G136-K136-J136</f>
        <v>0</v>
      </c>
      <c r="J136" s="55">
        <f>IF(M136&gt;0,G136,0)</f>
        <v>68640448.930000007</v>
      </c>
      <c r="K136" s="61">
        <f>IF(J136&gt;0,0,G136)</f>
        <v>0</v>
      </c>
      <c r="L136" s="56" t="str">
        <f>IF(J136&gt;0,"Completo","Pendiente")</f>
        <v>Completo</v>
      </c>
      <c r="M136" s="34" t="s">
        <v>168</v>
      </c>
      <c r="N136" s="35" t="s">
        <v>158</v>
      </c>
    </row>
    <row r="137" spans="2:14" ht="43.5" customHeight="1" x14ac:dyDescent="0.3">
      <c r="B137" s="49">
        <v>125</v>
      </c>
      <c r="C137" s="28" t="s">
        <v>202</v>
      </c>
      <c r="D137" s="29" t="s">
        <v>237</v>
      </c>
      <c r="E137" s="44" t="s">
        <v>292</v>
      </c>
      <c r="F137" s="30">
        <v>45947</v>
      </c>
      <c r="G137" s="31">
        <v>324972</v>
      </c>
      <c r="H137" s="32">
        <v>46387</v>
      </c>
      <c r="I137" s="33">
        <f>+G137-K137-J137</f>
        <v>0</v>
      </c>
      <c r="J137" s="55">
        <f>IF(M137&gt;0,G137,0)</f>
        <v>324972</v>
      </c>
      <c r="K137" s="61">
        <f>IF(J137&gt;0,0,G137)</f>
        <v>0</v>
      </c>
      <c r="L137" s="56" t="str">
        <f>IF(J137&gt;0,"Completo","Pendiente")</f>
        <v>Completo</v>
      </c>
      <c r="M137" s="34" t="s">
        <v>171</v>
      </c>
      <c r="N137" s="35" t="s">
        <v>160</v>
      </c>
    </row>
    <row r="138" spans="2:14" ht="43.5" customHeight="1" x14ac:dyDescent="0.3">
      <c r="B138" s="49">
        <v>126</v>
      </c>
      <c r="C138" s="28" t="s">
        <v>399</v>
      </c>
      <c r="D138" s="29" t="s">
        <v>228</v>
      </c>
      <c r="E138" s="44" t="s">
        <v>273</v>
      </c>
      <c r="F138" s="30">
        <v>45950</v>
      </c>
      <c r="G138" s="31">
        <v>10124525.75</v>
      </c>
      <c r="H138" s="32">
        <v>46387</v>
      </c>
      <c r="I138" s="33">
        <f>+G138-K138-J138</f>
        <v>0</v>
      </c>
      <c r="J138" s="55">
        <f>IF(M138&gt;0,G138,0)</f>
        <v>10124525.75</v>
      </c>
      <c r="K138" s="61">
        <f>IF(J138&gt;0,0,G138)</f>
        <v>0</v>
      </c>
      <c r="L138" s="56" t="str">
        <f>IF(J138&gt;0,"Completo","Pendiente")</f>
        <v>Completo</v>
      </c>
      <c r="M138" s="34">
        <v>3908</v>
      </c>
      <c r="N138" s="35">
        <v>45951</v>
      </c>
    </row>
    <row r="139" spans="2:14" ht="43.5" customHeight="1" x14ac:dyDescent="0.3">
      <c r="B139" s="49">
        <v>127</v>
      </c>
      <c r="C139" s="28" t="s">
        <v>184</v>
      </c>
      <c r="D139" s="29" t="s">
        <v>229</v>
      </c>
      <c r="E139" s="44" t="s">
        <v>282</v>
      </c>
      <c r="F139" s="30">
        <v>45950</v>
      </c>
      <c r="G139" s="31">
        <v>129800</v>
      </c>
      <c r="H139" s="32">
        <v>46387</v>
      </c>
      <c r="I139" s="33">
        <f>+G139-K139-J139</f>
        <v>0</v>
      </c>
      <c r="J139" s="55">
        <f>IF(M139&gt;0,G139,0)</f>
        <v>129800</v>
      </c>
      <c r="K139" s="61">
        <f>IF(J139&gt;0,0,G139)</f>
        <v>0</v>
      </c>
      <c r="L139" s="56" t="str">
        <f>IF(J139&gt;0,"Completo","Pendiente")</f>
        <v>Completo</v>
      </c>
      <c r="M139" s="34">
        <v>3945</v>
      </c>
      <c r="N139" s="35">
        <v>45957</v>
      </c>
    </row>
    <row r="140" spans="2:14" ht="51.75" customHeight="1" x14ac:dyDescent="0.3">
      <c r="B140" s="49">
        <v>128</v>
      </c>
      <c r="C140" s="28" t="s">
        <v>203</v>
      </c>
      <c r="D140" s="29" t="s">
        <v>293</v>
      </c>
      <c r="E140" s="44" t="s">
        <v>296</v>
      </c>
      <c r="F140" s="30">
        <v>45950</v>
      </c>
      <c r="G140" s="31">
        <v>134065.35999999999</v>
      </c>
      <c r="H140" s="32">
        <v>46387</v>
      </c>
      <c r="I140" s="33">
        <f>+G140-K140-J140</f>
        <v>0</v>
      </c>
      <c r="J140" s="55">
        <f>IF(M140&gt;0,G140,0)</f>
        <v>134065.35999999999</v>
      </c>
      <c r="K140" s="61">
        <f>IF(J140&gt;0,0,G140)</f>
        <v>0</v>
      </c>
      <c r="L140" s="56" t="str">
        <f>IF(J140&gt;0,"Completo","Pendiente")</f>
        <v>Completo</v>
      </c>
      <c r="M140" s="34" t="s">
        <v>172</v>
      </c>
      <c r="N140" s="35" t="s">
        <v>160</v>
      </c>
    </row>
    <row r="141" spans="2:14" ht="60" customHeight="1" x14ac:dyDescent="0.3">
      <c r="B141" s="49">
        <v>129</v>
      </c>
      <c r="C141" s="28" t="s">
        <v>203</v>
      </c>
      <c r="D141" s="29" t="s">
        <v>294</v>
      </c>
      <c r="E141" s="44" t="s">
        <v>297</v>
      </c>
      <c r="F141" s="30">
        <v>45950</v>
      </c>
      <c r="G141" s="31">
        <v>295554.59999999998</v>
      </c>
      <c r="H141" s="32">
        <v>46387</v>
      </c>
      <c r="I141" s="33">
        <f>+G141-K141-J141</f>
        <v>0</v>
      </c>
      <c r="J141" s="55">
        <f>IF(M141&gt;0,G141,0)</f>
        <v>295554.59999999998</v>
      </c>
      <c r="K141" s="61">
        <f>IF(J141&gt;0,0,G141)</f>
        <v>0</v>
      </c>
      <c r="L141" s="56" t="str">
        <f>IF(J141&gt;0,"Completo","Pendiente")</f>
        <v>Completo</v>
      </c>
      <c r="M141" s="34" t="s">
        <v>172</v>
      </c>
      <c r="N141" s="35" t="s">
        <v>160</v>
      </c>
    </row>
    <row r="142" spans="2:14" ht="60.75" customHeight="1" x14ac:dyDescent="0.3">
      <c r="B142" s="49">
        <v>130</v>
      </c>
      <c r="C142" s="28" t="s">
        <v>203</v>
      </c>
      <c r="D142" s="29" t="s">
        <v>295</v>
      </c>
      <c r="E142" s="44" t="s">
        <v>298</v>
      </c>
      <c r="F142" s="30">
        <v>45950</v>
      </c>
      <c r="G142" s="31">
        <v>618567.80000000005</v>
      </c>
      <c r="H142" s="32">
        <v>46387</v>
      </c>
      <c r="I142" s="33">
        <f>+G142-K142-J142</f>
        <v>0</v>
      </c>
      <c r="J142" s="55">
        <f>IF(M142&gt;0,G142,0)</f>
        <v>618567.80000000005</v>
      </c>
      <c r="K142" s="61">
        <f>IF(J142&gt;0,0,G142)</f>
        <v>0</v>
      </c>
      <c r="L142" s="56" t="str">
        <f>IF(J142&gt;0,"Completo","Pendiente")</f>
        <v>Completo</v>
      </c>
      <c r="M142" s="34" t="s">
        <v>172</v>
      </c>
      <c r="N142" s="35" t="s">
        <v>160</v>
      </c>
    </row>
    <row r="143" spans="2:14" ht="60.75" customHeight="1" x14ac:dyDescent="0.3">
      <c r="B143" s="49">
        <v>131</v>
      </c>
      <c r="C143" s="28" t="s">
        <v>198</v>
      </c>
      <c r="D143" s="29" t="s">
        <v>233</v>
      </c>
      <c r="E143" s="44" t="s">
        <v>290</v>
      </c>
      <c r="F143" s="30">
        <v>45951</v>
      </c>
      <c r="G143" s="31">
        <v>7676183.75</v>
      </c>
      <c r="H143" s="32">
        <v>46387</v>
      </c>
      <c r="I143" s="33">
        <f>+G143-K143-J143</f>
        <v>0</v>
      </c>
      <c r="J143" s="55">
        <f>IF(M143&gt;0,G143,0)</f>
        <v>7676183.75</v>
      </c>
      <c r="K143" s="61">
        <f>IF(J143&gt;0,0,G143)</f>
        <v>0</v>
      </c>
      <c r="L143" s="56" t="str">
        <f>IF(J143&gt;0,"Completo","Pendiente")</f>
        <v>Completo</v>
      </c>
      <c r="M143" s="34">
        <v>3963</v>
      </c>
      <c r="N143" s="35">
        <v>45958</v>
      </c>
    </row>
    <row r="144" spans="2:14" ht="43.5" customHeight="1" x14ac:dyDescent="0.3">
      <c r="B144" s="49">
        <v>132</v>
      </c>
      <c r="C144" s="28" t="s">
        <v>201</v>
      </c>
      <c r="D144" s="29" t="s">
        <v>236</v>
      </c>
      <c r="E144" s="44" t="s">
        <v>281</v>
      </c>
      <c r="F144" s="30">
        <v>45951</v>
      </c>
      <c r="G144" s="31">
        <v>4209202.66</v>
      </c>
      <c r="H144" s="32">
        <v>46387</v>
      </c>
      <c r="I144" s="33">
        <f>+G144-K144-J144</f>
        <v>0</v>
      </c>
      <c r="J144" s="55">
        <f>IF(M144&gt;0,G144,0)</f>
        <v>4209202.66</v>
      </c>
      <c r="K144" s="61">
        <f>IF(J144&gt;0,0,G144)</f>
        <v>0</v>
      </c>
      <c r="L144" s="56" t="str">
        <f>IF(J144&gt;0,"Completo","Pendiente")</f>
        <v>Completo</v>
      </c>
      <c r="M144" s="34" t="s">
        <v>170</v>
      </c>
      <c r="N144" s="35" t="s">
        <v>159</v>
      </c>
    </row>
    <row r="145" spans="2:14" ht="43.5" customHeight="1" x14ac:dyDescent="0.3">
      <c r="B145" s="49">
        <v>133</v>
      </c>
      <c r="C145" s="28" t="s">
        <v>78</v>
      </c>
      <c r="D145" s="29" t="s">
        <v>232</v>
      </c>
      <c r="E145" s="44" t="s">
        <v>289</v>
      </c>
      <c r="F145" s="30">
        <v>45952</v>
      </c>
      <c r="G145" s="31">
        <v>12900</v>
      </c>
      <c r="H145" s="32">
        <v>46387</v>
      </c>
      <c r="I145" s="33">
        <f>+G145-K145-J145</f>
        <v>0</v>
      </c>
      <c r="J145" s="55">
        <f>IF(M145&gt;0,G145,0)</f>
        <v>12900</v>
      </c>
      <c r="K145" s="61">
        <f>IF(J145&gt;0,0,G145)</f>
        <v>0</v>
      </c>
      <c r="L145" s="56" t="str">
        <f>IF(J145&gt;0,"Completo","Pendiente")</f>
        <v>Completo</v>
      </c>
      <c r="M145" s="34">
        <v>3958</v>
      </c>
      <c r="N145" s="35">
        <v>45958</v>
      </c>
    </row>
    <row r="146" spans="2:14" ht="43.5" customHeight="1" x14ac:dyDescent="0.3">
      <c r="B146" s="49">
        <v>134</v>
      </c>
      <c r="C146" s="28" t="s">
        <v>200</v>
      </c>
      <c r="D146" s="29" t="s">
        <v>235</v>
      </c>
      <c r="E146" s="44" t="s">
        <v>280</v>
      </c>
      <c r="F146" s="30">
        <v>45952</v>
      </c>
      <c r="G146" s="31">
        <v>3828879.63</v>
      </c>
      <c r="H146" s="32">
        <v>46387</v>
      </c>
      <c r="I146" s="33">
        <f>+G146-K146-J146</f>
        <v>0</v>
      </c>
      <c r="J146" s="55">
        <f>IF(M146&gt;0,G146,0)</f>
        <v>3828879.63</v>
      </c>
      <c r="K146" s="61">
        <f>IF(J146&gt;0,0,G146)</f>
        <v>0</v>
      </c>
      <c r="L146" s="56" t="str">
        <f>IF(J146&gt;0,"Completo","Pendiente")</f>
        <v>Completo</v>
      </c>
      <c r="M146" s="34" t="s">
        <v>169</v>
      </c>
      <c r="N146" s="35" t="s">
        <v>159</v>
      </c>
    </row>
    <row r="147" spans="2:14" ht="43.5" customHeight="1" x14ac:dyDescent="0.3">
      <c r="B147" s="49">
        <v>135</v>
      </c>
      <c r="C147" s="28" t="s">
        <v>27</v>
      </c>
      <c r="D147" s="29" t="s">
        <v>385</v>
      </c>
      <c r="E147" s="44" t="s">
        <v>386</v>
      </c>
      <c r="F147" s="30">
        <v>45953</v>
      </c>
      <c r="G147" s="31">
        <v>369812</v>
      </c>
      <c r="H147" s="32">
        <v>46022</v>
      </c>
      <c r="I147" s="33">
        <f>+G147-K147-J147</f>
        <v>0</v>
      </c>
      <c r="J147" s="55">
        <f>IF(M147&gt;0,G147,0)</f>
        <v>0</v>
      </c>
      <c r="K147" s="61">
        <f>IF(J147&gt;0,0,G147)</f>
        <v>369812</v>
      </c>
      <c r="L147" s="56" t="str">
        <f>IF(J147&gt;0,"Completo","Pendiente")</f>
        <v>Pendiente</v>
      </c>
      <c r="M147" s="34"/>
      <c r="N147" s="35"/>
    </row>
    <row r="148" spans="2:14" ht="43.5" customHeight="1" x14ac:dyDescent="0.3">
      <c r="B148" s="49">
        <v>136</v>
      </c>
      <c r="C148" s="28" t="s">
        <v>387</v>
      </c>
      <c r="D148" s="29" t="s">
        <v>388</v>
      </c>
      <c r="E148" s="44" t="s">
        <v>389</v>
      </c>
      <c r="F148" s="30">
        <v>45954</v>
      </c>
      <c r="G148" s="31">
        <v>14868</v>
      </c>
      <c r="H148" s="32">
        <v>46387</v>
      </c>
      <c r="I148" s="33">
        <f>+G148-K148-J148</f>
        <v>0</v>
      </c>
      <c r="J148" s="55">
        <f>IF(M148&gt;0,G148,0)</f>
        <v>0</v>
      </c>
      <c r="K148" s="61">
        <f>IF(J148&gt;0,0,G148)</f>
        <v>14868</v>
      </c>
      <c r="L148" s="56" t="str">
        <f>IF(J148&gt;0,"Completo","Pendiente")</f>
        <v>Pendiente</v>
      </c>
      <c r="M148" s="34"/>
      <c r="N148" s="35"/>
    </row>
    <row r="149" spans="2:14" ht="43.5" customHeight="1" x14ac:dyDescent="0.3">
      <c r="B149" s="49">
        <v>137</v>
      </c>
      <c r="C149" s="28" t="s">
        <v>90</v>
      </c>
      <c r="D149" s="29" t="s">
        <v>322</v>
      </c>
      <c r="E149" s="44" t="s">
        <v>323</v>
      </c>
      <c r="F149" s="30">
        <v>45957</v>
      </c>
      <c r="G149" s="31">
        <v>103250</v>
      </c>
      <c r="H149" s="32">
        <v>46387</v>
      </c>
      <c r="I149" s="33">
        <f>+G149-K149-J149</f>
        <v>0</v>
      </c>
      <c r="J149" s="55">
        <f>IF(M149&gt;0,G149,0)</f>
        <v>0</v>
      </c>
      <c r="K149" s="61">
        <f>IF(J149&gt;0,0,G149)</f>
        <v>103250</v>
      </c>
      <c r="L149" s="56" t="str">
        <f>IF(J149&gt;0,"Completo","Pendiente")</f>
        <v>Pendiente</v>
      </c>
      <c r="M149" s="34"/>
      <c r="N149" s="35"/>
    </row>
    <row r="150" spans="2:14" ht="43.5" customHeight="1" x14ac:dyDescent="0.3">
      <c r="B150" s="49">
        <v>138</v>
      </c>
      <c r="C150" s="28" t="s">
        <v>324</v>
      </c>
      <c r="D150" s="29" t="s">
        <v>325</v>
      </c>
      <c r="E150" s="44" t="s">
        <v>326</v>
      </c>
      <c r="F150" s="30">
        <v>45957</v>
      </c>
      <c r="G150" s="31">
        <v>1807270.6</v>
      </c>
      <c r="H150" s="32">
        <v>46022</v>
      </c>
      <c r="I150" s="33">
        <f>+G150-K150-J150</f>
        <v>0</v>
      </c>
      <c r="J150" s="55">
        <f>IF(M150&gt;0,G150,0)</f>
        <v>0</v>
      </c>
      <c r="K150" s="61">
        <f>IF(J150&gt;0,0,G150)</f>
        <v>1807270.6</v>
      </c>
      <c r="L150" s="56" t="str">
        <f>IF(J150&gt;0,"Completo","Pendiente")</f>
        <v>Pendiente</v>
      </c>
      <c r="M150" s="34"/>
      <c r="N150" s="35"/>
    </row>
    <row r="151" spans="2:14" ht="43.5" customHeight="1" x14ac:dyDescent="0.3">
      <c r="B151" s="49">
        <v>139</v>
      </c>
      <c r="C151" s="28" t="s">
        <v>329</v>
      </c>
      <c r="D151" s="29" t="s">
        <v>330</v>
      </c>
      <c r="E151" s="44" t="s">
        <v>331</v>
      </c>
      <c r="F151" s="30">
        <v>45957</v>
      </c>
      <c r="G151" s="31">
        <v>26550</v>
      </c>
      <c r="H151" s="32">
        <v>46387</v>
      </c>
      <c r="I151" s="33">
        <f>+G151-K151-J151</f>
        <v>0</v>
      </c>
      <c r="J151" s="55">
        <f>IF(M151&gt;0,G151,0)</f>
        <v>0</v>
      </c>
      <c r="K151" s="61">
        <f>IF(J151&gt;0,0,G151)</f>
        <v>26550</v>
      </c>
      <c r="L151" s="56" t="str">
        <f>IF(J151&gt;0,"Completo","Pendiente")</f>
        <v>Pendiente</v>
      </c>
      <c r="M151" s="34"/>
      <c r="N151" s="35"/>
    </row>
    <row r="152" spans="2:14" ht="43.5" customHeight="1" x14ac:dyDescent="0.3">
      <c r="B152" s="49">
        <v>140</v>
      </c>
      <c r="C152" s="28" t="s">
        <v>390</v>
      </c>
      <c r="D152" s="29" t="s">
        <v>305</v>
      </c>
      <c r="E152" s="44" t="s">
        <v>306</v>
      </c>
      <c r="F152" s="30">
        <v>45959</v>
      </c>
      <c r="G152" s="31">
        <v>107026</v>
      </c>
      <c r="H152" s="32">
        <v>46387</v>
      </c>
      <c r="I152" s="33">
        <f>+G152-K152-J152</f>
        <v>0</v>
      </c>
      <c r="J152" s="55">
        <f>IF(M152&gt;0,G152,0)</f>
        <v>0</v>
      </c>
      <c r="K152" s="61">
        <f>IF(J152&gt;0,0,G152)</f>
        <v>107026</v>
      </c>
      <c r="L152" s="56" t="str">
        <f>IF(J152&gt;0,"Completo","Pendiente")</f>
        <v>Pendiente</v>
      </c>
      <c r="M152" s="34"/>
      <c r="N152" s="35"/>
    </row>
    <row r="153" spans="2:14" ht="43.5" customHeight="1" x14ac:dyDescent="0.3">
      <c r="B153" s="49">
        <v>141</v>
      </c>
      <c r="C153" s="28" t="s">
        <v>390</v>
      </c>
      <c r="D153" s="29" t="s">
        <v>314</v>
      </c>
      <c r="E153" s="44" t="s">
        <v>307</v>
      </c>
      <c r="F153" s="30">
        <v>45959</v>
      </c>
      <c r="G153" s="31">
        <v>70446</v>
      </c>
      <c r="H153" s="32">
        <v>46387</v>
      </c>
      <c r="I153" s="33">
        <f>+G153-K153-J153</f>
        <v>0</v>
      </c>
      <c r="J153" s="55">
        <f>IF(M153&gt;0,G153,0)</f>
        <v>0</v>
      </c>
      <c r="K153" s="61">
        <f>IF(J153&gt;0,0,G153)</f>
        <v>70446</v>
      </c>
      <c r="L153" s="56" t="str">
        <f>IF(J153&gt;0,"Completo","Pendiente")</f>
        <v>Pendiente</v>
      </c>
      <c r="M153" s="34"/>
      <c r="N153" s="35"/>
    </row>
    <row r="154" spans="2:14" ht="43.5" customHeight="1" x14ac:dyDescent="0.3">
      <c r="B154" s="49">
        <v>142</v>
      </c>
      <c r="C154" s="28" t="s">
        <v>390</v>
      </c>
      <c r="D154" s="29" t="s">
        <v>308</v>
      </c>
      <c r="E154" s="44" t="s">
        <v>309</v>
      </c>
      <c r="F154" s="30">
        <v>45959</v>
      </c>
      <c r="G154" s="31">
        <v>87674</v>
      </c>
      <c r="H154" s="32">
        <v>46387</v>
      </c>
      <c r="I154" s="33">
        <f>+G154-K154-J154</f>
        <v>0</v>
      </c>
      <c r="J154" s="55">
        <f>IF(M154&gt;0,G154,0)</f>
        <v>0</v>
      </c>
      <c r="K154" s="61">
        <f>IF(J154&gt;0,0,G154)</f>
        <v>87674</v>
      </c>
      <c r="L154" s="56" t="str">
        <f>IF(J154&gt;0,"Completo","Pendiente")</f>
        <v>Pendiente</v>
      </c>
      <c r="M154" s="34"/>
      <c r="N154" s="35"/>
    </row>
    <row r="155" spans="2:14" ht="43.5" customHeight="1" x14ac:dyDescent="0.3">
      <c r="B155" s="49">
        <v>143</v>
      </c>
      <c r="C155" s="28" t="s">
        <v>319</v>
      </c>
      <c r="D155" s="29" t="s">
        <v>320</v>
      </c>
      <c r="E155" s="44" t="s">
        <v>321</v>
      </c>
      <c r="F155" s="30">
        <v>45959</v>
      </c>
      <c r="G155" s="31">
        <v>101480</v>
      </c>
      <c r="H155" s="32">
        <v>46387</v>
      </c>
      <c r="I155" s="33">
        <f>+G155-K155-J155</f>
        <v>0</v>
      </c>
      <c r="J155" s="55">
        <f>IF(M155&gt;0,G155,0)</f>
        <v>0</v>
      </c>
      <c r="K155" s="61">
        <f>IF(J155&gt;0,0,G155)</f>
        <v>101480</v>
      </c>
      <c r="L155" s="56" t="str">
        <f>IF(J155&gt;0,"Completo","Pendiente")</f>
        <v>Pendiente</v>
      </c>
      <c r="M155" s="34"/>
      <c r="N155" s="35"/>
    </row>
    <row r="156" spans="2:14" ht="43.5" customHeight="1" x14ac:dyDescent="0.3">
      <c r="B156" s="49">
        <v>144</v>
      </c>
      <c r="C156" s="28" t="s">
        <v>204</v>
      </c>
      <c r="D156" s="29" t="s">
        <v>238</v>
      </c>
      <c r="E156" s="44" t="s">
        <v>299</v>
      </c>
      <c r="F156" s="30">
        <v>45961</v>
      </c>
      <c r="G156" s="31">
        <v>2565404.4700000002</v>
      </c>
      <c r="H156" s="32">
        <v>46022</v>
      </c>
      <c r="I156" s="33">
        <f>+G156-K156-J156</f>
        <v>0</v>
      </c>
      <c r="J156" s="55">
        <f>IF(M156&gt;0,G156,0)</f>
        <v>2565404.4700000002</v>
      </c>
      <c r="K156" s="61">
        <f>IF(J156&gt;0,0,G156)</f>
        <v>0</v>
      </c>
      <c r="L156" s="56" t="str">
        <f>IF(J156&gt;0,"Completo","Pendiente")</f>
        <v>Completo</v>
      </c>
      <c r="M156" s="34" t="s">
        <v>173</v>
      </c>
      <c r="N156" s="35" t="s">
        <v>161</v>
      </c>
    </row>
    <row r="157" spans="2:14" ht="43.5" customHeight="1" x14ac:dyDescent="0.3">
      <c r="B157" s="49">
        <v>145</v>
      </c>
      <c r="C157" s="28" t="s">
        <v>200</v>
      </c>
      <c r="D157" s="29" t="s">
        <v>239</v>
      </c>
      <c r="E157" s="44" t="s">
        <v>300</v>
      </c>
      <c r="F157" s="30">
        <v>45961</v>
      </c>
      <c r="G157" s="31">
        <v>13172220.93</v>
      </c>
      <c r="H157" s="32">
        <v>46387</v>
      </c>
      <c r="I157" s="33">
        <f>+G157-K157-J157</f>
        <v>0</v>
      </c>
      <c r="J157" s="55">
        <f>IF(M157&gt;0,G157,0)</f>
        <v>13172220.93</v>
      </c>
      <c r="K157" s="61">
        <f>IF(J157&gt;0,0,G157)</f>
        <v>0</v>
      </c>
      <c r="L157" s="56" t="str">
        <f>IF(J157&gt;0,"Completo","Pendiente")</f>
        <v>Completo</v>
      </c>
      <c r="M157" s="34" t="s">
        <v>174</v>
      </c>
      <c r="N157" s="35" t="s">
        <v>161</v>
      </c>
    </row>
    <row r="158" spans="2:14" ht="43.5" customHeight="1" x14ac:dyDescent="0.3">
      <c r="B158" s="49">
        <v>146</v>
      </c>
      <c r="C158" s="28" t="s">
        <v>193</v>
      </c>
      <c r="D158" s="29" t="s">
        <v>240</v>
      </c>
      <c r="E158" s="44" t="s">
        <v>301</v>
      </c>
      <c r="F158" s="30">
        <v>45961</v>
      </c>
      <c r="G158" s="31">
        <v>13999504.26</v>
      </c>
      <c r="H158" s="32">
        <v>46387</v>
      </c>
      <c r="I158" s="33">
        <f>+G158-K158-J158</f>
        <v>0</v>
      </c>
      <c r="J158" s="55">
        <v>13999504.26</v>
      </c>
      <c r="K158" s="61">
        <f>IF(J158&gt;0,0,G158)</f>
        <v>0</v>
      </c>
      <c r="L158" s="56" t="str">
        <f>IF(J158&gt;0,"Completo","Pendiente")</f>
        <v>Completo</v>
      </c>
      <c r="M158" s="34" t="s">
        <v>175</v>
      </c>
      <c r="N158" s="35" t="s">
        <v>161</v>
      </c>
    </row>
    <row r="159" spans="2:14" ht="43.5" customHeight="1" x14ac:dyDescent="0.3">
      <c r="B159" s="49">
        <v>147</v>
      </c>
      <c r="C159" s="28" t="s">
        <v>189</v>
      </c>
      <c r="D159" s="29" t="s">
        <v>241</v>
      </c>
      <c r="E159" s="44" t="s">
        <v>291</v>
      </c>
      <c r="F159" s="30">
        <v>45961</v>
      </c>
      <c r="G159" s="31">
        <v>13850676.109999999</v>
      </c>
      <c r="H159" s="32">
        <v>46384</v>
      </c>
      <c r="I159" s="33">
        <f>+G159-K159-J159</f>
        <v>0</v>
      </c>
      <c r="J159" s="55">
        <f>IF(M159&gt;0,G159,0)</f>
        <v>13850676.109999999</v>
      </c>
      <c r="K159" s="61">
        <f>IF(J159&gt;0,0,G159)</f>
        <v>0</v>
      </c>
      <c r="L159" s="56" t="str">
        <f>IF(J159&gt;0,"Completo","Pendiente")</f>
        <v>Completo</v>
      </c>
      <c r="M159" s="34" t="s">
        <v>176</v>
      </c>
      <c r="N159" s="35" t="s">
        <v>161</v>
      </c>
    </row>
    <row r="160" spans="2:14" ht="57.75" customHeight="1" x14ac:dyDescent="0.3">
      <c r="B160" s="49">
        <v>148</v>
      </c>
      <c r="C160" s="28" t="s">
        <v>205</v>
      </c>
      <c r="D160" s="29" t="s">
        <v>242</v>
      </c>
      <c r="E160" s="44" t="s">
        <v>302</v>
      </c>
      <c r="F160" s="30">
        <v>45961</v>
      </c>
      <c r="G160" s="31">
        <v>8299374.5999999996</v>
      </c>
      <c r="H160" s="32">
        <v>46385</v>
      </c>
      <c r="I160" s="33">
        <f>+G160-K160-J160</f>
        <v>0</v>
      </c>
      <c r="J160" s="55">
        <f>IF(M160&gt;0,G160,0)</f>
        <v>8299374.5999999996</v>
      </c>
      <c r="K160" s="61">
        <f>IF(J160&gt;0,0,G160)</f>
        <v>0</v>
      </c>
      <c r="L160" s="56" t="str">
        <f>IF(J160&gt;0,"Completo","Pendiente")</f>
        <v>Completo</v>
      </c>
      <c r="M160" s="34" t="s">
        <v>177</v>
      </c>
      <c r="N160" s="35" t="s">
        <v>161</v>
      </c>
    </row>
    <row r="161" spans="2:14" ht="43.5" customHeight="1" x14ac:dyDescent="0.3">
      <c r="B161" s="49">
        <v>149</v>
      </c>
      <c r="C161" s="28" t="s">
        <v>400</v>
      </c>
      <c r="D161" s="29" t="s">
        <v>243</v>
      </c>
      <c r="E161" s="44" t="s">
        <v>303</v>
      </c>
      <c r="F161" s="30">
        <v>45961</v>
      </c>
      <c r="G161" s="31">
        <v>18119039.280000001</v>
      </c>
      <c r="H161" s="32">
        <v>46386</v>
      </c>
      <c r="I161" s="33">
        <f>+G161-K161-J161</f>
        <v>0</v>
      </c>
      <c r="J161" s="55">
        <f>IF(M161&gt;0,G161,0)</f>
        <v>18119039.280000001</v>
      </c>
      <c r="K161" s="61">
        <f>IF(J161&gt;0,0,G161)</f>
        <v>0</v>
      </c>
      <c r="L161" s="56" t="str">
        <f>IF(J161&gt;0,"Completo","Pendiente")</f>
        <v>Completo</v>
      </c>
      <c r="M161" s="34" t="s">
        <v>178</v>
      </c>
      <c r="N161" s="35" t="s">
        <v>161</v>
      </c>
    </row>
    <row r="162" spans="2:14" ht="43.5" customHeight="1" x14ac:dyDescent="0.3">
      <c r="B162" s="49">
        <v>150</v>
      </c>
      <c r="C162" s="28" t="s">
        <v>206</v>
      </c>
      <c r="D162" s="29" t="s">
        <v>244</v>
      </c>
      <c r="E162" s="44" t="s">
        <v>304</v>
      </c>
      <c r="F162" s="30">
        <v>45961</v>
      </c>
      <c r="G162" s="31">
        <v>23607119.77</v>
      </c>
      <c r="H162" s="32">
        <v>46387</v>
      </c>
      <c r="I162" s="33">
        <f>+G162-K162-J162</f>
        <v>0</v>
      </c>
      <c r="J162" s="55">
        <f>IF(M162&gt;0,G162,0)</f>
        <v>23607119.77</v>
      </c>
      <c r="K162" s="61">
        <f>IF(J162&gt;0,0,G162)</f>
        <v>0</v>
      </c>
      <c r="L162" s="56" t="str">
        <f>IF(J162&gt;0,"Completo","Pendiente")</f>
        <v>Completo</v>
      </c>
      <c r="M162" s="34" t="s">
        <v>179</v>
      </c>
      <c r="N162" s="35" t="s">
        <v>161</v>
      </c>
    </row>
    <row r="163" spans="2:14" ht="43.5" customHeight="1" x14ac:dyDescent="0.3">
      <c r="B163" s="49">
        <v>151</v>
      </c>
      <c r="C163" s="28" t="s">
        <v>188</v>
      </c>
      <c r="D163" s="29" t="s">
        <v>275</v>
      </c>
      <c r="E163" s="44" t="s">
        <v>277</v>
      </c>
      <c r="F163" s="30" t="s">
        <v>278</v>
      </c>
      <c r="G163" s="31">
        <v>36344</v>
      </c>
      <c r="H163" s="32">
        <v>46387</v>
      </c>
      <c r="I163" s="33">
        <f>+G163-K163-J163</f>
        <v>0</v>
      </c>
      <c r="J163" s="55">
        <f>+G163</f>
        <v>36344</v>
      </c>
      <c r="K163" s="61">
        <v>0</v>
      </c>
      <c r="L163" s="56" t="s">
        <v>274</v>
      </c>
      <c r="M163" s="34">
        <v>3935</v>
      </c>
      <c r="N163" s="35">
        <v>45957</v>
      </c>
    </row>
    <row r="164" spans="2:14" ht="43.5" hidden="1" customHeight="1" x14ac:dyDescent="0.3">
      <c r="B164" s="49">
        <v>156</v>
      </c>
      <c r="C164" s="28"/>
      <c r="D164" s="29"/>
      <c r="E164" s="44"/>
      <c r="F164" s="30"/>
      <c r="G164" s="31"/>
      <c r="H164" s="32"/>
      <c r="I164" s="33"/>
      <c r="J164" s="55">
        <f>IF(M164&gt;0,G164,0)</f>
        <v>0</v>
      </c>
      <c r="K164" s="61">
        <f>IF(J164&gt;0,0,G164)</f>
        <v>0</v>
      </c>
      <c r="L164" s="56" t="str">
        <f>IF(J164&gt;0,"Completo","Pendiente")</f>
        <v>Pendiente</v>
      </c>
      <c r="M164" s="34"/>
      <c r="N164" s="35"/>
    </row>
    <row r="165" spans="2:14" ht="43.5" hidden="1" customHeight="1" x14ac:dyDescent="0.3">
      <c r="B165" s="49">
        <v>157</v>
      </c>
      <c r="C165" s="28"/>
      <c r="D165" s="29"/>
      <c r="E165" s="44"/>
      <c r="F165" s="30"/>
      <c r="G165" s="31"/>
      <c r="H165" s="32"/>
      <c r="I165" s="33"/>
      <c r="J165" s="55">
        <f>IF(M165&gt;0,G165,0)</f>
        <v>0</v>
      </c>
      <c r="K165" s="61">
        <f>IF(J165&gt;0,0,G165)</f>
        <v>0</v>
      </c>
      <c r="L165" s="56" t="str">
        <f>IF(J165&gt;0,"Completo","Pendiente")</f>
        <v>Pendiente</v>
      </c>
      <c r="M165" s="34"/>
      <c r="N165" s="35"/>
    </row>
    <row r="166" spans="2:14" ht="43.5" hidden="1" customHeight="1" x14ac:dyDescent="0.3">
      <c r="B166" s="49">
        <v>158</v>
      </c>
      <c r="C166" s="28"/>
      <c r="D166" s="29"/>
      <c r="E166" s="44"/>
      <c r="F166" s="30"/>
      <c r="G166" s="31"/>
      <c r="H166" s="32"/>
      <c r="I166" s="33"/>
      <c r="J166" s="55">
        <f>IF(M166&gt;0,G166,0)</f>
        <v>0</v>
      </c>
      <c r="K166" s="61">
        <f>IF(J166&gt;0,0,G166)</f>
        <v>0</v>
      </c>
      <c r="L166" s="56" t="str">
        <f>IF(J166&gt;0,"Completo","Pendiente")</f>
        <v>Pendiente</v>
      </c>
      <c r="M166" s="34"/>
      <c r="N166" s="35"/>
    </row>
    <row r="167" spans="2:14" ht="43.5" hidden="1" customHeight="1" x14ac:dyDescent="0.3">
      <c r="B167" s="49">
        <v>159</v>
      </c>
      <c r="C167" s="28"/>
      <c r="D167" s="29"/>
      <c r="E167" s="44"/>
      <c r="F167" s="30"/>
      <c r="G167" s="31"/>
      <c r="H167" s="32"/>
      <c r="I167" s="33"/>
      <c r="J167" s="55">
        <f>IF(M167&gt;0,G167,0)</f>
        <v>0</v>
      </c>
      <c r="K167" s="61">
        <f>IF(J167&gt;0,0,G167)</f>
        <v>0</v>
      </c>
      <c r="L167" s="56" t="str">
        <f>IF(J167&gt;0,"Completo","Pendiente")</f>
        <v>Pendiente</v>
      </c>
      <c r="M167" s="34"/>
      <c r="N167" s="35"/>
    </row>
    <row r="168" spans="2:14" ht="43.5" hidden="1" customHeight="1" x14ac:dyDescent="0.3">
      <c r="B168" s="49">
        <v>160</v>
      </c>
      <c r="C168" s="28"/>
      <c r="D168" s="29"/>
      <c r="E168" s="44"/>
      <c r="F168" s="30"/>
      <c r="G168" s="31"/>
      <c r="H168" s="32"/>
      <c r="I168" s="33"/>
      <c r="J168" s="55">
        <f>IF(M168&gt;0,G168,0)</f>
        <v>0</v>
      </c>
      <c r="K168" s="61">
        <f>IF(J168&gt;0,0,G168)</f>
        <v>0</v>
      </c>
      <c r="L168" s="56" t="str">
        <f>IF(J168&gt;0,"Completo","Pendiente")</f>
        <v>Pendiente</v>
      </c>
      <c r="M168" s="34"/>
      <c r="N168" s="35"/>
    </row>
    <row r="169" spans="2:14" ht="43.5" hidden="1" customHeight="1" x14ac:dyDescent="0.3">
      <c r="B169" s="49">
        <v>161</v>
      </c>
      <c r="C169" s="28"/>
      <c r="D169" s="29"/>
      <c r="E169" s="44"/>
      <c r="F169" s="30"/>
      <c r="G169" s="31"/>
      <c r="H169" s="32"/>
      <c r="I169" s="33"/>
      <c r="J169" s="55">
        <f>IF(M169&gt;0,G169,0)</f>
        <v>0</v>
      </c>
      <c r="K169" s="61">
        <f>IF(J169&gt;0,0,G169)</f>
        <v>0</v>
      </c>
      <c r="L169" s="56" t="str">
        <f>IF(J169&gt;0,"Completo","Pendiente")</f>
        <v>Pendiente</v>
      </c>
      <c r="M169" s="34"/>
      <c r="N169" s="35"/>
    </row>
    <row r="170" spans="2:14" ht="43.5" hidden="1" customHeight="1" x14ac:dyDescent="0.3">
      <c r="B170" s="49">
        <v>162</v>
      </c>
      <c r="C170" s="28"/>
      <c r="D170" s="29"/>
      <c r="E170" s="44"/>
      <c r="F170" s="30"/>
      <c r="G170" s="31"/>
      <c r="H170" s="32"/>
      <c r="I170" s="33"/>
      <c r="J170" s="55">
        <f>IF(M170&gt;0,G170,0)</f>
        <v>0</v>
      </c>
      <c r="K170" s="61">
        <f>IF(J170&gt;0,0,G170)</f>
        <v>0</v>
      </c>
      <c r="L170" s="56" t="str">
        <f>IF(J170&gt;0,"Completo","Pendiente")</f>
        <v>Pendiente</v>
      </c>
      <c r="M170" s="34"/>
      <c r="N170" s="35"/>
    </row>
    <row r="171" spans="2:14" ht="43.5" hidden="1" customHeight="1" x14ac:dyDescent="0.3">
      <c r="B171" s="49">
        <v>163</v>
      </c>
      <c r="C171" s="28"/>
      <c r="D171" s="29"/>
      <c r="E171" s="44"/>
      <c r="F171" s="30"/>
      <c r="G171" s="31"/>
      <c r="H171" s="32"/>
      <c r="I171" s="33"/>
      <c r="J171" s="55">
        <f>IF(M171&gt;0,G171,0)</f>
        <v>0</v>
      </c>
      <c r="K171" s="61">
        <f>IF(J171&gt;0,0,G171)</f>
        <v>0</v>
      </c>
      <c r="L171" s="56" t="str">
        <f>IF(J171&gt;0,"Completo","Pendiente")</f>
        <v>Pendiente</v>
      </c>
      <c r="M171" s="34"/>
      <c r="N171" s="35"/>
    </row>
    <row r="172" spans="2:14" ht="43.5" hidden="1" customHeight="1" x14ac:dyDescent="0.3">
      <c r="B172" s="49">
        <v>164</v>
      </c>
      <c r="C172" s="28"/>
      <c r="D172" s="29"/>
      <c r="E172" s="44"/>
      <c r="F172" s="30"/>
      <c r="G172" s="31"/>
      <c r="H172" s="32"/>
      <c r="I172" s="33"/>
      <c r="J172" s="55">
        <f>IF(M172&gt;0,G172,0)</f>
        <v>0</v>
      </c>
      <c r="K172" s="61">
        <f>IF(J172&gt;0,0,G172)</f>
        <v>0</v>
      </c>
      <c r="L172" s="56" t="str">
        <f>IF(J172&gt;0,"Completo","Pendiente")</f>
        <v>Pendiente</v>
      </c>
      <c r="M172" s="34"/>
      <c r="N172" s="35"/>
    </row>
    <row r="173" spans="2:14" ht="43.5" hidden="1" customHeight="1" x14ac:dyDescent="0.3">
      <c r="B173" s="49">
        <v>165</v>
      </c>
      <c r="C173" s="28"/>
      <c r="D173" s="29"/>
      <c r="E173" s="44"/>
      <c r="F173" s="30"/>
      <c r="G173" s="31"/>
      <c r="H173" s="32"/>
      <c r="I173" s="33"/>
      <c r="J173" s="55">
        <f>IF(M173&gt;0,G173,0)</f>
        <v>0</v>
      </c>
      <c r="K173" s="61">
        <f>IF(J173&gt;0,0,G173)</f>
        <v>0</v>
      </c>
      <c r="L173" s="56" t="str">
        <f>IF(J173&gt;0,"Completo","Pendiente")</f>
        <v>Pendiente</v>
      </c>
      <c r="M173" s="34"/>
      <c r="N173" s="35"/>
    </row>
    <row r="174" spans="2:14" ht="43.5" hidden="1" customHeight="1" x14ac:dyDescent="0.3">
      <c r="B174" s="49">
        <v>166</v>
      </c>
      <c r="C174" s="28"/>
      <c r="D174" s="29"/>
      <c r="E174" s="44"/>
      <c r="F174" s="30"/>
      <c r="G174" s="31"/>
      <c r="H174" s="32"/>
      <c r="I174" s="33"/>
      <c r="J174" s="55">
        <f>IF(M174&gt;0,G174,0)</f>
        <v>0</v>
      </c>
      <c r="K174" s="61">
        <f>IF(J174&gt;0,0,G174)</f>
        <v>0</v>
      </c>
      <c r="L174" s="56" t="str">
        <f>IF(J174&gt;0,"Completo","Pendiente")</f>
        <v>Pendiente</v>
      </c>
      <c r="M174" s="34"/>
      <c r="N174" s="35"/>
    </row>
    <row r="175" spans="2:14" ht="43.5" hidden="1" customHeight="1" x14ac:dyDescent="0.3">
      <c r="B175" s="49">
        <v>167</v>
      </c>
      <c r="C175" s="28"/>
      <c r="D175" s="29"/>
      <c r="E175" s="44"/>
      <c r="F175" s="30"/>
      <c r="G175" s="31"/>
      <c r="H175" s="32"/>
      <c r="I175" s="33"/>
      <c r="J175" s="55">
        <f>IF(M175&gt;0,G175,0)</f>
        <v>0</v>
      </c>
      <c r="K175" s="61">
        <f>IF(J175&gt;0,0,G175)</f>
        <v>0</v>
      </c>
      <c r="L175" s="56" t="str">
        <f>IF(J175&gt;0,"Completo","Pendiente")</f>
        <v>Pendiente</v>
      </c>
      <c r="M175" s="34"/>
      <c r="N175" s="35"/>
    </row>
    <row r="176" spans="2:14" ht="43.5" hidden="1" customHeight="1" x14ac:dyDescent="0.3">
      <c r="B176" s="49">
        <v>168</v>
      </c>
      <c r="C176" s="28"/>
      <c r="D176" s="29"/>
      <c r="E176" s="44"/>
      <c r="F176" s="30"/>
      <c r="G176" s="31"/>
      <c r="H176" s="32"/>
      <c r="I176" s="33"/>
      <c r="J176" s="55">
        <f>IF(M176&gt;0,G176,0)</f>
        <v>0</v>
      </c>
      <c r="K176" s="61">
        <f>IF(J176&gt;0,0,G176)</f>
        <v>0</v>
      </c>
      <c r="L176" s="56" t="str">
        <f>IF(J176&gt;0,"Completo","Pendiente")</f>
        <v>Pendiente</v>
      </c>
      <c r="M176" s="34"/>
      <c r="N176" s="35"/>
    </row>
    <row r="177" spans="2:14" ht="43.5" hidden="1" customHeight="1" x14ac:dyDescent="0.3">
      <c r="B177" s="49">
        <v>169</v>
      </c>
      <c r="C177" s="28"/>
      <c r="D177" s="29"/>
      <c r="E177" s="44"/>
      <c r="F177" s="30"/>
      <c r="G177" s="31"/>
      <c r="H177" s="32"/>
      <c r="I177" s="33"/>
      <c r="J177" s="55">
        <f>IF(M177&gt;0,G177,0)</f>
        <v>0</v>
      </c>
      <c r="K177" s="61">
        <f>IF(J177&gt;0,0,G177)</f>
        <v>0</v>
      </c>
      <c r="L177" s="56" t="str">
        <f>IF(J177&gt;0,"Completo","Pendiente")</f>
        <v>Pendiente</v>
      </c>
      <c r="M177" s="34"/>
      <c r="N177" s="35"/>
    </row>
    <row r="178" spans="2:14" ht="43.5" hidden="1" customHeight="1" x14ac:dyDescent="0.3">
      <c r="B178" s="49">
        <v>170</v>
      </c>
      <c r="C178" s="28"/>
      <c r="D178" s="29"/>
      <c r="E178" s="44"/>
      <c r="F178" s="30"/>
      <c r="G178" s="31"/>
      <c r="H178" s="32"/>
      <c r="I178" s="33"/>
      <c r="J178" s="55">
        <f>IF(M178&gt;0,G178,0)</f>
        <v>0</v>
      </c>
      <c r="K178" s="61">
        <f>IF(J178&gt;0,0,G178)</f>
        <v>0</v>
      </c>
      <c r="L178" s="56" t="str">
        <f>IF(J178&gt;0,"Completo","Pendiente")</f>
        <v>Pendiente</v>
      </c>
      <c r="M178" s="34"/>
      <c r="N178" s="35"/>
    </row>
    <row r="179" spans="2:14" ht="43.5" hidden="1" customHeight="1" x14ac:dyDescent="0.3">
      <c r="B179" s="49">
        <v>171</v>
      </c>
      <c r="C179" s="28"/>
      <c r="D179" s="29"/>
      <c r="E179" s="44"/>
      <c r="F179" s="30"/>
      <c r="G179" s="31"/>
      <c r="H179" s="32"/>
      <c r="I179" s="33"/>
      <c r="J179" s="55">
        <f>IF(M179&gt;0,G179,0)</f>
        <v>0</v>
      </c>
      <c r="K179" s="61">
        <f>IF(J179&gt;0,0,G179)</f>
        <v>0</v>
      </c>
      <c r="L179" s="56" t="str">
        <f>IF(J179&gt;0,"Completo","Pendiente")</f>
        <v>Pendiente</v>
      </c>
      <c r="M179" s="34"/>
      <c r="N179" s="35"/>
    </row>
    <row r="180" spans="2:14" ht="43.5" hidden="1" customHeight="1" x14ac:dyDescent="0.3">
      <c r="B180" s="49">
        <v>172</v>
      </c>
      <c r="C180" s="28"/>
      <c r="D180" s="29"/>
      <c r="E180" s="44"/>
      <c r="F180" s="30"/>
      <c r="G180" s="31"/>
      <c r="H180" s="32"/>
      <c r="I180" s="33"/>
      <c r="J180" s="55">
        <f>IF(M180&gt;0,G180,0)</f>
        <v>0</v>
      </c>
      <c r="K180" s="61">
        <f>IF(J180&gt;0,0,G180)</f>
        <v>0</v>
      </c>
      <c r="L180" s="56" t="str">
        <f>IF(J180&gt;0,"Completo","Pendiente")</f>
        <v>Pendiente</v>
      </c>
      <c r="M180" s="34"/>
      <c r="N180" s="35"/>
    </row>
    <row r="181" spans="2:14" ht="43.5" hidden="1" customHeight="1" x14ac:dyDescent="0.3">
      <c r="B181" s="49">
        <v>173</v>
      </c>
      <c r="C181" s="28"/>
      <c r="D181" s="29"/>
      <c r="E181" s="44"/>
      <c r="F181" s="30"/>
      <c r="G181" s="31"/>
      <c r="H181" s="32"/>
      <c r="I181" s="33"/>
      <c r="J181" s="55">
        <f>IF(M181&gt;0,G181,0)</f>
        <v>0</v>
      </c>
      <c r="K181" s="61">
        <f>IF(J181&gt;0,0,G181)</f>
        <v>0</v>
      </c>
      <c r="L181" s="56" t="str">
        <f>IF(J181&gt;0,"Completo","Pendiente")</f>
        <v>Pendiente</v>
      </c>
      <c r="M181" s="34"/>
      <c r="N181" s="35"/>
    </row>
    <row r="182" spans="2:14" ht="43.5" hidden="1" customHeight="1" x14ac:dyDescent="0.3">
      <c r="B182" s="49">
        <v>174</v>
      </c>
      <c r="C182" s="28"/>
      <c r="D182" s="29"/>
      <c r="E182" s="44"/>
      <c r="F182" s="30"/>
      <c r="G182" s="31"/>
      <c r="H182" s="32"/>
      <c r="I182" s="33"/>
      <c r="J182" s="55">
        <f>IF(M182&gt;0,G182,0)</f>
        <v>0</v>
      </c>
      <c r="K182" s="61">
        <f>IF(J182&gt;0,0,G182)</f>
        <v>0</v>
      </c>
      <c r="L182" s="56" t="str">
        <f>IF(J182&gt;0,"Completo","Pendiente")</f>
        <v>Pendiente</v>
      </c>
      <c r="M182" s="34"/>
      <c r="N182" s="35"/>
    </row>
    <row r="183" spans="2:14" ht="43.5" hidden="1" customHeight="1" x14ac:dyDescent="0.3">
      <c r="B183" s="49">
        <v>175</v>
      </c>
      <c r="C183" s="28"/>
      <c r="D183" s="29"/>
      <c r="E183" s="44"/>
      <c r="F183" s="30"/>
      <c r="G183" s="31"/>
      <c r="H183" s="32"/>
      <c r="I183" s="33"/>
      <c r="J183" s="55">
        <f>IF(M183&gt;0,G183,0)</f>
        <v>0</v>
      </c>
      <c r="K183" s="61">
        <f>IF(J183&gt;0,0,G183)</f>
        <v>0</v>
      </c>
      <c r="L183" s="56" t="str">
        <f>IF(J183&gt;0,"Completo","Pendiente")</f>
        <v>Pendiente</v>
      </c>
      <c r="M183" s="34"/>
      <c r="N183" s="35"/>
    </row>
    <row r="184" spans="2:14" ht="43.5" hidden="1" customHeight="1" x14ac:dyDescent="0.3">
      <c r="B184" s="49">
        <v>176</v>
      </c>
      <c r="C184" s="28"/>
      <c r="D184" s="29"/>
      <c r="E184" s="44"/>
      <c r="F184" s="30"/>
      <c r="G184" s="31"/>
      <c r="H184" s="32"/>
      <c r="I184" s="33"/>
      <c r="J184" s="55">
        <f>IF(M184&gt;0,G184,0)</f>
        <v>0</v>
      </c>
      <c r="K184" s="61">
        <f>IF(J184&gt;0,0,G184)</f>
        <v>0</v>
      </c>
      <c r="L184" s="56" t="str">
        <f>IF(J184&gt;0,"Completo","Pendiente")</f>
        <v>Pendiente</v>
      </c>
      <c r="M184" s="34"/>
      <c r="N184" s="35"/>
    </row>
    <row r="185" spans="2:14" ht="43.5" hidden="1" customHeight="1" x14ac:dyDescent="0.3">
      <c r="B185" s="49">
        <v>177</v>
      </c>
      <c r="C185" s="28"/>
      <c r="D185" s="29"/>
      <c r="E185" s="44"/>
      <c r="F185" s="30"/>
      <c r="G185" s="31"/>
      <c r="H185" s="32"/>
      <c r="I185" s="33"/>
      <c r="J185" s="55">
        <f>IF(M185&gt;0,G185,0)</f>
        <v>0</v>
      </c>
      <c r="K185" s="61">
        <f>IF(J185&gt;0,0,G185)</f>
        <v>0</v>
      </c>
      <c r="L185" s="56" t="str">
        <f>IF(J185&gt;0,"Completo","Pendiente")</f>
        <v>Pendiente</v>
      </c>
      <c r="M185" s="34"/>
      <c r="N185" s="35"/>
    </row>
    <row r="186" spans="2:14" ht="43.5" hidden="1" customHeight="1" x14ac:dyDescent="0.3">
      <c r="B186" s="49">
        <v>178</v>
      </c>
      <c r="C186" s="28"/>
      <c r="D186" s="29"/>
      <c r="E186" s="44"/>
      <c r="F186" s="30"/>
      <c r="G186" s="31"/>
      <c r="H186" s="32"/>
      <c r="I186" s="33"/>
      <c r="J186" s="55">
        <f>IF(M186&gt;0,G186,0)</f>
        <v>0</v>
      </c>
      <c r="K186" s="61">
        <f>IF(J186&gt;0,0,G186)</f>
        <v>0</v>
      </c>
      <c r="L186" s="56" t="str">
        <f>IF(J186&gt;0,"Completo","Pendiente")</f>
        <v>Pendiente</v>
      </c>
      <c r="M186" s="34"/>
      <c r="N186" s="35"/>
    </row>
    <row r="187" spans="2:14" ht="43.5" hidden="1" customHeight="1" x14ac:dyDescent="0.3">
      <c r="B187" s="49">
        <v>179</v>
      </c>
      <c r="C187" s="28"/>
      <c r="D187" s="29"/>
      <c r="E187" s="44"/>
      <c r="F187" s="30"/>
      <c r="G187" s="31"/>
      <c r="H187" s="32"/>
      <c r="I187" s="33"/>
      <c r="J187" s="55">
        <f>IF(M187&gt;0,G187,0)</f>
        <v>0</v>
      </c>
      <c r="K187" s="61">
        <f>IF(J187&gt;0,0,G187)</f>
        <v>0</v>
      </c>
      <c r="L187" s="56" t="str">
        <f>IF(J187&gt;0,"Completo","Pendiente")</f>
        <v>Pendiente</v>
      </c>
      <c r="M187" s="34"/>
      <c r="N187" s="35"/>
    </row>
    <row r="188" spans="2:14" ht="43.5" hidden="1" customHeight="1" x14ac:dyDescent="0.3">
      <c r="B188" s="49">
        <v>180</v>
      </c>
      <c r="C188" s="28"/>
      <c r="D188" s="29"/>
      <c r="E188" s="44"/>
      <c r="F188" s="30"/>
      <c r="G188" s="31"/>
      <c r="H188" s="32"/>
      <c r="I188" s="33"/>
      <c r="J188" s="55">
        <f>IF(M188&gt;0,G188,0)</f>
        <v>0</v>
      </c>
      <c r="K188" s="61">
        <f>IF(J188&gt;0,0,G188)</f>
        <v>0</v>
      </c>
      <c r="L188" s="56" t="str">
        <f>IF(J188&gt;0,"Completo","Pendiente")</f>
        <v>Pendiente</v>
      </c>
      <c r="M188" s="34"/>
      <c r="N188" s="35"/>
    </row>
    <row r="189" spans="2:14" ht="43.5" hidden="1" customHeight="1" x14ac:dyDescent="0.3">
      <c r="B189" s="49">
        <v>181</v>
      </c>
      <c r="C189" s="28"/>
      <c r="D189" s="29"/>
      <c r="E189" s="44"/>
      <c r="F189" s="30"/>
      <c r="G189" s="31"/>
      <c r="H189" s="32"/>
      <c r="I189" s="33"/>
      <c r="J189" s="55">
        <f>IF(M189&gt;0,G189,0)</f>
        <v>0</v>
      </c>
      <c r="K189" s="61">
        <f>IF(J189&gt;0,0,G189)</f>
        <v>0</v>
      </c>
      <c r="L189" s="56" t="str">
        <f>IF(J189&gt;0,"Completo","Pendiente")</f>
        <v>Pendiente</v>
      </c>
      <c r="M189" s="34"/>
      <c r="N189" s="35"/>
    </row>
    <row r="190" spans="2:14" ht="43.5" hidden="1" customHeight="1" x14ac:dyDescent="0.3">
      <c r="B190" s="49">
        <v>182</v>
      </c>
      <c r="C190" s="28"/>
      <c r="D190" s="29"/>
      <c r="E190" s="44"/>
      <c r="F190" s="30"/>
      <c r="G190" s="31"/>
      <c r="H190" s="32"/>
      <c r="I190" s="33"/>
      <c r="J190" s="55">
        <f>IF(M190&gt;0,G190,0)</f>
        <v>0</v>
      </c>
      <c r="K190" s="61">
        <f>IF(J190&gt;0,0,G190)</f>
        <v>0</v>
      </c>
      <c r="L190" s="56" t="str">
        <f>IF(J190&gt;0,"Completo","Pendiente")</f>
        <v>Pendiente</v>
      </c>
      <c r="M190" s="34"/>
      <c r="N190" s="35"/>
    </row>
    <row r="191" spans="2:14" ht="43.5" hidden="1" customHeight="1" x14ac:dyDescent="0.3">
      <c r="B191" s="49">
        <v>183</v>
      </c>
      <c r="C191" s="28"/>
      <c r="D191" s="29"/>
      <c r="E191" s="44"/>
      <c r="F191" s="30"/>
      <c r="G191" s="31"/>
      <c r="H191" s="32"/>
      <c r="I191" s="33"/>
      <c r="J191" s="55">
        <f>IF(M191&gt;0,G191,0)</f>
        <v>0</v>
      </c>
      <c r="K191" s="61">
        <f>IF(J191&gt;0,0,G191)</f>
        <v>0</v>
      </c>
      <c r="L191" s="56" t="str">
        <f>IF(J191&gt;0,"Completo","Pendiente")</f>
        <v>Pendiente</v>
      </c>
      <c r="M191" s="34"/>
      <c r="N191" s="35"/>
    </row>
    <row r="192" spans="2:14" ht="43.5" hidden="1" customHeight="1" x14ac:dyDescent="0.3">
      <c r="B192" s="49">
        <v>184</v>
      </c>
      <c r="C192" s="28"/>
      <c r="D192" s="29"/>
      <c r="E192" s="44"/>
      <c r="F192" s="30"/>
      <c r="G192" s="31"/>
      <c r="H192" s="32"/>
      <c r="I192" s="33"/>
      <c r="J192" s="55">
        <f>IF(M192&gt;0,G192,0)</f>
        <v>0</v>
      </c>
      <c r="K192" s="61">
        <f>IF(J192&gt;0,0,G192)</f>
        <v>0</v>
      </c>
      <c r="L192" s="56" t="str">
        <f>IF(J192&gt;0,"Completo","Pendiente")</f>
        <v>Pendiente</v>
      </c>
      <c r="M192" s="34"/>
      <c r="N192" s="35"/>
    </row>
    <row r="193" spans="2:14" ht="43.5" hidden="1" customHeight="1" x14ac:dyDescent="0.3">
      <c r="B193" s="49">
        <v>185</v>
      </c>
      <c r="C193" s="28"/>
      <c r="D193" s="29"/>
      <c r="E193" s="44"/>
      <c r="F193" s="30"/>
      <c r="G193" s="31"/>
      <c r="H193" s="32"/>
      <c r="I193" s="33"/>
      <c r="J193" s="55">
        <f>IF(M193&gt;0,G193,0)</f>
        <v>0</v>
      </c>
      <c r="K193" s="61">
        <f>IF(J193&gt;0,0,G193)</f>
        <v>0</v>
      </c>
      <c r="L193" s="56" t="str">
        <f>IF(J193&gt;0,"Completo","Pendiente")</f>
        <v>Pendiente</v>
      </c>
      <c r="M193" s="34"/>
      <c r="N193" s="35"/>
    </row>
    <row r="194" spans="2:14" ht="43.5" hidden="1" customHeight="1" x14ac:dyDescent="0.3">
      <c r="B194" s="49">
        <v>186</v>
      </c>
      <c r="C194" s="28"/>
      <c r="D194" s="29"/>
      <c r="E194" s="44"/>
      <c r="F194" s="30"/>
      <c r="G194" s="31"/>
      <c r="H194" s="32"/>
      <c r="I194" s="33"/>
      <c r="J194" s="55">
        <f>IF(M194&gt;0,G194,0)</f>
        <v>0</v>
      </c>
      <c r="K194" s="61">
        <f>IF(J194&gt;0,0,G194)</f>
        <v>0</v>
      </c>
      <c r="L194" s="56" t="str">
        <f>IF(J194&gt;0,"Completo","Pendiente")</f>
        <v>Pendiente</v>
      </c>
      <c r="M194" s="34"/>
      <c r="N194" s="35"/>
    </row>
    <row r="195" spans="2:14" ht="43.5" hidden="1" customHeight="1" x14ac:dyDescent="0.3">
      <c r="B195" s="49">
        <v>187</v>
      </c>
      <c r="C195" s="28"/>
      <c r="D195" s="29"/>
      <c r="E195" s="44"/>
      <c r="F195" s="30"/>
      <c r="G195" s="31"/>
      <c r="H195" s="32"/>
      <c r="I195" s="33"/>
      <c r="J195" s="55">
        <f>IF(M195&gt;0,G195,0)</f>
        <v>0</v>
      </c>
      <c r="K195" s="61">
        <f>IF(J195&gt;0,0,G195)</f>
        <v>0</v>
      </c>
      <c r="L195" s="56" t="str">
        <f>IF(J195&gt;0,"Completo","Pendiente")</f>
        <v>Pendiente</v>
      </c>
      <c r="M195" s="34"/>
      <c r="N195" s="35"/>
    </row>
    <row r="196" spans="2:14" ht="43.5" hidden="1" customHeight="1" x14ac:dyDescent="0.3">
      <c r="B196" s="49">
        <v>188</v>
      </c>
      <c r="C196" s="28"/>
      <c r="D196" s="29"/>
      <c r="E196" s="44"/>
      <c r="F196" s="30"/>
      <c r="G196" s="31"/>
      <c r="H196" s="32"/>
      <c r="I196" s="33"/>
      <c r="J196" s="55">
        <f>IF(M196&gt;0,G196,0)</f>
        <v>0</v>
      </c>
      <c r="K196" s="61">
        <f>IF(J196&gt;0,0,G196)</f>
        <v>0</v>
      </c>
      <c r="L196" s="56" t="str">
        <f>IF(J196&gt;0,"Completo","Pendiente")</f>
        <v>Pendiente</v>
      </c>
      <c r="M196" s="34"/>
      <c r="N196" s="35"/>
    </row>
    <row r="197" spans="2:14" ht="43.5" hidden="1" customHeight="1" x14ac:dyDescent="0.3">
      <c r="B197" s="49">
        <v>189</v>
      </c>
      <c r="C197" s="28"/>
      <c r="D197" s="29"/>
      <c r="E197" s="44"/>
      <c r="F197" s="30"/>
      <c r="G197" s="31"/>
      <c r="H197" s="32"/>
      <c r="I197" s="33"/>
      <c r="J197" s="55">
        <f>IF(M197&gt;0,G197,0)</f>
        <v>0</v>
      </c>
      <c r="K197" s="61">
        <f>IF(J197&gt;0,0,G197)</f>
        <v>0</v>
      </c>
      <c r="L197" s="56" t="str">
        <f>IF(J197&gt;0,"Completo","Pendiente")</f>
        <v>Pendiente</v>
      </c>
      <c r="M197" s="34"/>
      <c r="N197" s="35"/>
    </row>
    <row r="198" spans="2:14" ht="43.5" hidden="1" customHeight="1" x14ac:dyDescent="0.3">
      <c r="B198" s="49">
        <v>190</v>
      </c>
      <c r="C198" s="28"/>
      <c r="D198" s="29"/>
      <c r="E198" s="44"/>
      <c r="F198" s="30"/>
      <c r="G198" s="31"/>
      <c r="H198" s="32"/>
      <c r="I198" s="33"/>
      <c r="J198" s="55">
        <f>IF(M198&gt;0,G198,0)</f>
        <v>0</v>
      </c>
      <c r="K198" s="61">
        <f>IF(J198&gt;0,0,G198)</f>
        <v>0</v>
      </c>
      <c r="L198" s="56" t="str">
        <f>IF(J198&gt;0,"Completo","Pendiente")</f>
        <v>Pendiente</v>
      </c>
      <c r="M198" s="34"/>
      <c r="N198" s="35"/>
    </row>
    <row r="199" spans="2:14" ht="43.5" hidden="1" customHeight="1" x14ac:dyDescent="0.3">
      <c r="B199" s="49">
        <v>191</v>
      </c>
      <c r="C199" s="28"/>
      <c r="D199" s="29"/>
      <c r="E199" s="44"/>
      <c r="F199" s="30"/>
      <c r="G199" s="31"/>
      <c r="H199" s="32"/>
      <c r="I199" s="33"/>
      <c r="J199" s="55">
        <f>IF(M199&gt;0,G199,0)</f>
        <v>0</v>
      </c>
      <c r="K199" s="61">
        <f>IF(J199&gt;0,0,G199)</f>
        <v>0</v>
      </c>
      <c r="L199" s="56" t="str">
        <f>IF(J199&gt;0,"Completo","Pendiente")</f>
        <v>Pendiente</v>
      </c>
      <c r="M199" s="34"/>
      <c r="N199" s="35"/>
    </row>
    <row r="200" spans="2:14" ht="43.5" hidden="1" customHeight="1" x14ac:dyDescent="0.3">
      <c r="B200" s="49">
        <v>192</v>
      </c>
      <c r="C200" s="28"/>
      <c r="D200" s="29"/>
      <c r="E200" s="44"/>
      <c r="F200" s="30"/>
      <c r="G200" s="31"/>
      <c r="H200" s="32"/>
      <c r="I200" s="33"/>
      <c r="J200" s="55">
        <f>IF(M200&gt;0,G200,0)</f>
        <v>0</v>
      </c>
      <c r="K200" s="61">
        <f>IF(J200&gt;0,0,G200)</f>
        <v>0</v>
      </c>
      <c r="L200" s="56" t="str">
        <f>IF(J200&gt;0,"Completo","Pendiente")</f>
        <v>Pendiente</v>
      </c>
      <c r="M200" s="34"/>
      <c r="N200" s="35"/>
    </row>
    <row r="201" spans="2:14" ht="43.5" hidden="1" customHeight="1" x14ac:dyDescent="0.3">
      <c r="B201" s="49">
        <v>193</v>
      </c>
      <c r="C201" s="28"/>
      <c r="D201" s="29"/>
      <c r="E201" s="44"/>
      <c r="F201" s="30"/>
      <c r="G201" s="31"/>
      <c r="H201" s="32"/>
      <c r="I201" s="33"/>
      <c r="J201" s="55">
        <f>IF(M201&gt;0,G201,0)</f>
        <v>0</v>
      </c>
      <c r="K201" s="61">
        <f>IF(J201&gt;0,0,G201)</f>
        <v>0</v>
      </c>
      <c r="L201" s="56" t="str">
        <f>IF(J201&gt;0,"Completo","Pendiente")</f>
        <v>Pendiente</v>
      </c>
      <c r="M201" s="34"/>
      <c r="N201" s="35"/>
    </row>
    <row r="202" spans="2:14" ht="43.5" hidden="1" customHeight="1" x14ac:dyDescent="0.3">
      <c r="B202" s="49">
        <v>194</v>
      </c>
      <c r="C202" s="28"/>
      <c r="D202" s="29"/>
      <c r="E202" s="44"/>
      <c r="F202" s="30"/>
      <c r="G202" s="31"/>
      <c r="H202" s="32"/>
      <c r="I202" s="33"/>
      <c r="J202" s="55">
        <f>IF(M202&gt;0,G202,0)</f>
        <v>0</v>
      </c>
      <c r="K202" s="61">
        <f>IF(J202&gt;0,0,G202)</f>
        <v>0</v>
      </c>
      <c r="L202" s="56" t="str">
        <f>IF(J202&gt;0,"Completo","Pendiente")</f>
        <v>Pendiente</v>
      </c>
      <c r="M202" s="34"/>
      <c r="N202" s="35"/>
    </row>
    <row r="203" spans="2:14" ht="43.5" hidden="1" customHeight="1" x14ac:dyDescent="0.3">
      <c r="B203" s="49">
        <v>195</v>
      </c>
      <c r="C203" s="28"/>
      <c r="D203" s="29"/>
      <c r="E203" s="44"/>
      <c r="F203" s="30"/>
      <c r="G203" s="31"/>
      <c r="H203" s="32"/>
      <c r="I203" s="33"/>
      <c r="J203" s="55">
        <f>IF(M203&gt;0,G203,0)</f>
        <v>0</v>
      </c>
      <c r="K203" s="61">
        <f>IF(J203&gt;0,0,G203)</f>
        <v>0</v>
      </c>
      <c r="L203" s="56" t="str">
        <f>IF(J203&gt;0,"Completo","Pendiente")</f>
        <v>Pendiente</v>
      </c>
      <c r="M203" s="34"/>
      <c r="N203" s="35"/>
    </row>
    <row r="204" spans="2:14" ht="43.5" hidden="1" customHeight="1" x14ac:dyDescent="0.3">
      <c r="B204" s="49">
        <v>196</v>
      </c>
      <c r="C204" s="28"/>
      <c r="D204" s="29"/>
      <c r="E204" s="44"/>
      <c r="F204" s="30"/>
      <c r="G204" s="31"/>
      <c r="H204" s="32"/>
      <c r="I204" s="33"/>
      <c r="J204" s="55">
        <f>IF(M204&gt;0,G204,0)</f>
        <v>0</v>
      </c>
      <c r="K204" s="61">
        <f>IF(J204&gt;0,0,G204)</f>
        <v>0</v>
      </c>
      <c r="L204" s="56" t="str">
        <f>IF(J204&gt;0,"Completo","Pendiente")</f>
        <v>Pendiente</v>
      </c>
      <c r="M204" s="34"/>
      <c r="N204" s="35"/>
    </row>
    <row r="205" spans="2:14" ht="43.5" hidden="1" customHeight="1" x14ac:dyDescent="0.3">
      <c r="B205" s="49">
        <v>197</v>
      </c>
      <c r="C205" s="28"/>
      <c r="D205" s="29"/>
      <c r="E205" s="44"/>
      <c r="F205" s="30"/>
      <c r="G205" s="31"/>
      <c r="H205" s="32"/>
      <c r="I205" s="33"/>
      <c r="J205" s="55">
        <f>IF(M205&gt;0,G205,0)</f>
        <v>0</v>
      </c>
      <c r="K205" s="61">
        <f>IF(J205&gt;0,0,G205)</f>
        <v>0</v>
      </c>
      <c r="L205" s="56" t="str">
        <f>IF(J205&gt;0,"Completo","Pendiente")</f>
        <v>Pendiente</v>
      </c>
      <c r="M205" s="34"/>
      <c r="N205" s="35"/>
    </row>
    <row r="206" spans="2:14" ht="43.5" hidden="1" customHeight="1" x14ac:dyDescent="0.3">
      <c r="B206" s="49">
        <v>198</v>
      </c>
      <c r="C206" s="28"/>
      <c r="D206" s="29"/>
      <c r="E206" s="44"/>
      <c r="F206" s="30"/>
      <c r="G206" s="31"/>
      <c r="H206" s="32"/>
      <c r="I206" s="33"/>
      <c r="J206" s="55">
        <f>IF(M206&gt;0,G206,0)</f>
        <v>0</v>
      </c>
      <c r="K206" s="61">
        <f>IF(J206&gt;0,0,G206)</f>
        <v>0</v>
      </c>
      <c r="L206" s="56" t="str">
        <f>IF(J206&gt;0,"Completo","Pendiente")</f>
        <v>Pendiente</v>
      </c>
      <c r="M206" s="34"/>
      <c r="N206" s="35"/>
    </row>
    <row r="207" spans="2:14" ht="43.5" hidden="1" customHeight="1" x14ac:dyDescent="0.3">
      <c r="B207" s="49">
        <v>199</v>
      </c>
      <c r="C207" s="28"/>
      <c r="D207" s="29"/>
      <c r="E207" s="44"/>
      <c r="F207" s="30"/>
      <c r="G207" s="31"/>
      <c r="H207" s="32"/>
      <c r="I207" s="33"/>
      <c r="J207" s="55">
        <f>IF(M207&gt;0,G207,0)</f>
        <v>0</v>
      </c>
      <c r="K207" s="61">
        <f>IF(J207&gt;0,0,G207)</f>
        <v>0</v>
      </c>
      <c r="L207" s="56" t="str">
        <f>IF(J207&gt;0,"Completo","Pendiente")</f>
        <v>Pendiente</v>
      </c>
      <c r="M207" s="34"/>
      <c r="N207" s="35"/>
    </row>
    <row r="208" spans="2:14" ht="43.5" hidden="1" customHeight="1" x14ac:dyDescent="0.3">
      <c r="B208" s="49">
        <v>200</v>
      </c>
      <c r="C208" s="28"/>
      <c r="D208" s="29"/>
      <c r="E208" s="44"/>
      <c r="F208" s="30"/>
      <c r="G208" s="31"/>
      <c r="H208" s="32"/>
      <c r="I208" s="33"/>
      <c r="J208" s="55">
        <f>IF(M208&gt;0,G208,0)</f>
        <v>0</v>
      </c>
      <c r="K208" s="61">
        <f>IF(J208&gt;0,0,G208)</f>
        <v>0</v>
      </c>
      <c r="L208" s="56" t="str">
        <f>IF(J208&gt;0,"Completo","Pendiente")</f>
        <v>Pendiente</v>
      </c>
      <c r="M208" s="34"/>
      <c r="N208" s="35"/>
    </row>
    <row r="209" spans="2:14" ht="43.5" hidden="1" customHeight="1" x14ac:dyDescent="0.3">
      <c r="B209" s="49">
        <v>201</v>
      </c>
      <c r="C209" s="28"/>
      <c r="D209" s="29"/>
      <c r="E209" s="44"/>
      <c r="F209" s="30"/>
      <c r="G209" s="31"/>
      <c r="H209" s="32"/>
      <c r="I209" s="33"/>
      <c r="J209" s="55">
        <f>IF(M209&gt;0,G209,0)</f>
        <v>0</v>
      </c>
      <c r="K209" s="61">
        <f>IF(J209&gt;0,0,G209)</f>
        <v>0</v>
      </c>
      <c r="L209" s="56" t="str">
        <f>IF(J209&gt;0,"Completo","Pendiente")</f>
        <v>Pendiente</v>
      </c>
      <c r="M209" s="34"/>
      <c r="N209" s="35"/>
    </row>
    <row r="210" spans="2:14" ht="43.5" hidden="1" customHeight="1" x14ac:dyDescent="0.3">
      <c r="B210" s="49">
        <v>202</v>
      </c>
      <c r="C210" s="28"/>
      <c r="D210" s="29"/>
      <c r="E210" s="44"/>
      <c r="F210" s="30"/>
      <c r="G210" s="31"/>
      <c r="H210" s="32"/>
      <c r="I210" s="33"/>
      <c r="J210" s="55">
        <f>IF(M210&gt;0,G210,0)</f>
        <v>0</v>
      </c>
      <c r="K210" s="61">
        <f>IF(J210&gt;0,0,G210)</f>
        <v>0</v>
      </c>
      <c r="L210" s="56" t="str">
        <f>IF(J210&gt;0,"Completo","Pendiente")</f>
        <v>Pendiente</v>
      </c>
      <c r="M210" s="34"/>
      <c r="N210" s="35"/>
    </row>
    <row r="211" spans="2:14" ht="43.5" hidden="1" customHeight="1" x14ac:dyDescent="0.3">
      <c r="B211" s="49">
        <v>203</v>
      </c>
      <c r="C211" s="28"/>
      <c r="D211" s="29"/>
      <c r="E211" s="44"/>
      <c r="F211" s="30"/>
      <c r="G211" s="31"/>
      <c r="H211" s="32"/>
      <c r="I211" s="33"/>
      <c r="J211" s="55">
        <f>IF(M211&gt;0,G211,0)</f>
        <v>0</v>
      </c>
      <c r="K211" s="61">
        <f>IF(J211&gt;0,0,G211)</f>
        <v>0</v>
      </c>
      <c r="L211" s="56" t="str">
        <f>IF(J211&gt;0,"Completo","Pendiente")</f>
        <v>Pendiente</v>
      </c>
      <c r="M211" s="34"/>
      <c r="N211" s="35"/>
    </row>
    <row r="212" spans="2:14" ht="43.5" hidden="1" customHeight="1" x14ac:dyDescent="0.3">
      <c r="B212" s="49">
        <v>204</v>
      </c>
      <c r="C212" s="28"/>
      <c r="D212" s="29"/>
      <c r="E212" s="44"/>
      <c r="F212" s="30"/>
      <c r="G212" s="31"/>
      <c r="H212" s="32"/>
      <c r="I212" s="33"/>
      <c r="J212" s="55">
        <f>IF(M212&gt;0,G212,0)</f>
        <v>0</v>
      </c>
      <c r="K212" s="61">
        <f>IF(J212&gt;0,0,G212)</f>
        <v>0</v>
      </c>
      <c r="L212" s="56" t="str">
        <f>IF(J212&gt;0,"Completo","Pendiente")</f>
        <v>Pendiente</v>
      </c>
      <c r="M212" s="34"/>
      <c r="N212" s="35"/>
    </row>
    <row r="213" spans="2:14" ht="43.5" hidden="1" customHeight="1" x14ac:dyDescent="0.3">
      <c r="B213" s="49">
        <v>205</v>
      </c>
      <c r="C213" s="28"/>
      <c r="D213" s="29"/>
      <c r="E213" s="44"/>
      <c r="F213" s="30"/>
      <c r="G213" s="31"/>
      <c r="H213" s="32"/>
      <c r="I213" s="33"/>
      <c r="J213" s="55">
        <f>IF(M213&gt;0,G213,0)</f>
        <v>0</v>
      </c>
      <c r="K213" s="61">
        <f>IF(J213&gt;0,0,G213)</f>
        <v>0</v>
      </c>
      <c r="L213" s="56" t="str">
        <f>IF(J213&gt;0,"Completo","Pendiente")</f>
        <v>Pendiente</v>
      </c>
      <c r="M213" s="34"/>
      <c r="N213" s="35"/>
    </row>
    <row r="214" spans="2:14" ht="43.5" hidden="1" customHeight="1" x14ac:dyDescent="0.3">
      <c r="B214" s="49">
        <v>206</v>
      </c>
      <c r="C214" s="28"/>
      <c r="D214" s="29"/>
      <c r="E214" s="44"/>
      <c r="F214" s="30"/>
      <c r="G214" s="31"/>
      <c r="H214" s="32"/>
      <c r="I214" s="33"/>
      <c r="J214" s="55">
        <f>IF(M214&gt;0,G214,0)</f>
        <v>0</v>
      </c>
      <c r="K214" s="61">
        <f>IF(J214&gt;0,0,G214)</f>
        <v>0</v>
      </c>
      <c r="L214" s="56" t="str">
        <f>IF(J214&gt;0,"Completo","Pendiente")</f>
        <v>Pendiente</v>
      </c>
      <c r="M214" s="34"/>
      <c r="N214" s="35"/>
    </row>
    <row r="215" spans="2:14" ht="43.5" hidden="1" customHeight="1" x14ac:dyDescent="0.3">
      <c r="B215" s="49">
        <v>207</v>
      </c>
      <c r="C215" s="28"/>
      <c r="D215" s="29"/>
      <c r="E215" s="44"/>
      <c r="F215" s="30"/>
      <c r="G215" s="31"/>
      <c r="H215" s="32"/>
      <c r="I215" s="33"/>
      <c r="J215" s="55">
        <f>IF(M215&gt;0,G215,0)</f>
        <v>0</v>
      </c>
      <c r="K215" s="61">
        <f>IF(J215&gt;0,0,G215)</f>
        <v>0</v>
      </c>
      <c r="L215" s="56" t="str">
        <f>IF(J215&gt;0,"Completo","Pendiente")</f>
        <v>Pendiente</v>
      </c>
      <c r="M215" s="34"/>
      <c r="N215" s="35"/>
    </row>
    <row r="216" spans="2:14" ht="43.5" hidden="1" customHeight="1" x14ac:dyDescent="0.3">
      <c r="B216" s="49">
        <v>208</v>
      </c>
      <c r="C216" s="28"/>
      <c r="D216" s="29"/>
      <c r="E216" s="44"/>
      <c r="F216" s="30"/>
      <c r="G216" s="31"/>
      <c r="H216" s="32"/>
      <c r="I216" s="33"/>
      <c r="J216" s="55">
        <f>IF(M216&gt;0,G216,0)</f>
        <v>0</v>
      </c>
      <c r="K216" s="61">
        <f>IF(J216&gt;0,0,G216)</f>
        <v>0</v>
      </c>
      <c r="L216" s="56" t="str">
        <f>IF(J216&gt;0,"Completo","Pendiente")</f>
        <v>Pendiente</v>
      </c>
      <c r="M216" s="34"/>
      <c r="N216" s="35"/>
    </row>
    <row r="217" spans="2:14" ht="43.5" hidden="1" customHeight="1" x14ac:dyDescent="0.3">
      <c r="B217" s="49">
        <v>209</v>
      </c>
      <c r="C217" s="28"/>
      <c r="D217" s="29"/>
      <c r="E217" s="44"/>
      <c r="F217" s="30"/>
      <c r="G217" s="31"/>
      <c r="H217" s="32"/>
      <c r="I217" s="33"/>
      <c r="J217" s="55">
        <f>IF(M217&gt;0,G217,0)</f>
        <v>0</v>
      </c>
      <c r="K217" s="61">
        <f>IF(J217&gt;0,0,G217)</f>
        <v>0</v>
      </c>
      <c r="L217" s="56" t="str">
        <f>IF(J217&gt;0,"Completo","Pendiente")</f>
        <v>Pendiente</v>
      </c>
      <c r="M217" s="34"/>
      <c r="N217" s="35"/>
    </row>
    <row r="218" spans="2:14" ht="43.5" hidden="1" customHeight="1" x14ac:dyDescent="0.3">
      <c r="B218" s="49">
        <v>210</v>
      </c>
      <c r="C218" s="28"/>
      <c r="D218" s="29"/>
      <c r="E218" s="44"/>
      <c r="F218" s="30"/>
      <c r="G218" s="31"/>
      <c r="H218" s="32"/>
      <c r="I218" s="33"/>
      <c r="J218" s="55">
        <f>IF(M218&gt;0,G218,0)</f>
        <v>0</v>
      </c>
      <c r="K218" s="61">
        <f>IF(J218&gt;0,0,G218)</f>
        <v>0</v>
      </c>
      <c r="L218" s="56" t="str">
        <f>IF(J218&gt;0,"Completo","Pendiente")</f>
        <v>Pendiente</v>
      </c>
      <c r="M218" s="34"/>
      <c r="N218" s="35"/>
    </row>
    <row r="219" spans="2:14" ht="43.5" hidden="1" customHeight="1" x14ac:dyDescent="0.3">
      <c r="B219" s="49">
        <v>211</v>
      </c>
      <c r="C219" s="28"/>
      <c r="D219" s="29"/>
      <c r="E219" s="44"/>
      <c r="F219" s="30"/>
      <c r="G219" s="31"/>
      <c r="H219" s="32"/>
      <c r="I219" s="33"/>
      <c r="J219" s="55">
        <f>IF(M219&gt;0,G219,0)</f>
        <v>0</v>
      </c>
      <c r="K219" s="61">
        <f>IF(J219&gt;0,0,G219)</f>
        <v>0</v>
      </c>
      <c r="L219" s="56" t="str">
        <f>IF(J219&gt;0,"Completo","Pendiente")</f>
        <v>Pendiente</v>
      </c>
      <c r="M219" s="34"/>
      <c r="N219" s="35"/>
    </row>
    <row r="220" spans="2:14" ht="43.5" hidden="1" customHeight="1" x14ac:dyDescent="0.3">
      <c r="B220" s="49">
        <v>212</v>
      </c>
      <c r="C220" s="28"/>
      <c r="D220" s="29"/>
      <c r="E220" s="44"/>
      <c r="F220" s="30"/>
      <c r="G220" s="31"/>
      <c r="H220" s="32"/>
      <c r="I220" s="33"/>
      <c r="J220" s="55">
        <f>IF(M220&gt;0,G220,0)</f>
        <v>0</v>
      </c>
      <c r="K220" s="61">
        <f>IF(J220&gt;0,0,G220)</f>
        <v>0</v>
      </c>
      <c r="L220" s="56" t="str">
        <f>IF(J220&gt;0,"Completo","Pendiente")</f>
        <v>Pendiente</v>
      </c>
      <c r="M220" s="34"/>
      <c r="N220" s="35"/>
    </row>
    <row r="221" spans="2:14" ht="43.5" hidden="1" customHeight="1" x14ac:dyDescent="0.3">
      <c r="B221" s="49">
        <v>213</v>
      </c>
      <c r="C221" s="28"/>
      <c r="D221" s="29"/>
      <c r="E221" s="44"/>
      <c r="F221" s="30"/>
      <c r="G221" s="31"/>
      <c r="H221" s="32"/>
      <c r="I221" s="33"/>
      <c r="J221" s="55">
        <f>IF(M221&gt;0,G221,0)</f>
        <v>0</v>
      </c>
      <c r="K221" s="61">
        <f>IF(J221&gt;0,0,G221)</f>
        <v>0</v>
      </c>
      <c r="L221" s="56" t="str">
        <f>IF(J221&gt;0,"Completo","Pendiente")</f>
        <v>Pendiente</v>
      </c>
      <c r="M221" s="34"/>
      <c r="N221" s="35"/>
    </row>
    <row r="222" spans="2:14" ht="43.5" hidden="1" customHeight="1" x14ac:dyDescent="0.3">
      <c r="B222" s="49">
        <v>214</v>
      </c>
      <c r="C222" s="28"/>
      <c r="D222" s="29"/>
      <c r="E222" s="44"/>
      <c r="F222" s="30"/>
      <c r="G222" s="31"/>
      <c r="H222" s="32"/>
      <c r="I222" s="33"/>
      <c r="J222" s="55">
        <f>IF(M222&gt;0,G222,0)</f>
        <v>0</v>
      </c>
      <c r="K222" s="61">
        <f>IF(J222&gt;0,0,G222)</f>
        <v>0</v>
      </c>
      <c r="L222" s="56" t="str">
        <f>IF(J222&gt;0,"Completo","Pendiente")</f>
        <v>Pendiente</v>
      </c>
      <c r="M222" s="34"/>
      <c r="N222" s="35"/>
    </row>
    <row r="223" spans="2:14" ht="43.5" hidden="1" customHeight="1" x14ac:dyDescent="0.3">
      <c r="B223" s="49">
        <v>215</v>
      </c>
      <c r="C223" s="28"/>
      <c r="D223" s="29"/>
      <c r="E223" s="44"/>
      <c r="F223" s="30"/>
      <c r="G223" s="31"/>
      <c r="H223" s="32"/>
      <c r="I223" s="33"/>
      <c r="J223" s="55">
        <f>IF(M223&gt;0,G223,0)</f>
        <v>0</v>
      </c>
      <c r="K223" s="61">
        <f>IF(J223&gt;0,0,G223)</f>
        <v>0</v>
      </c>
      <c r="L223" s="56" t="str">
        <f>IF(J223&gt;0,"Completo","Pendiente")</f>
        <v>Pendiente</v>
      </c>
      <c r="M223" s="34"/>
      <c r="N223" s="35"/>
    </row>
    <row r="224" spans="2:14" ht="43.5" hidden="1" customHeight="1" x14ac:dyDescent="0.3">
      <c r="B224" s="49">
        <v>216</v>
      </c>
      <c r="C224" s="28"/>
      <c r="D224" s="29"/>
      <c r="E224" s="44"/>
      <c r="F224" s="30"/>
      <c r="G224" s="31"/>
      <c r="H224" s="32"/>
      <c r="I224" s="33"/>
      <c r="J224" s="55">
        <f>IF(M224&gt;0,G224,0)</f>
        <v>0</v>
      </c>
      <c r="K224" s="61">
        <f>IF(J224&gt;0,0,G224)</f>
        <v>0</v>
      </c>
      <c r="L224" s="56" t="str">
        <f>IF(J224&gt;0,"Completo","Pendiente")</f>
        <v>Pendiente</v>
      </c>
      <c r="M224" s="34"/>
      <c r="N224" s="35"/>
    </row>
    <row r="225" spans="2:14" ht="43.5" hidden="1" customHeight="1" x14ac:dyDescent="0.3">
      <c r="B225" s="49">
        <v>217</v>
      </c>
      <c r="C225" s="28"/>
      <c r="D225" s="29"/>
      <c r="E225" s="44"/>
      <c r="F225" s="30"/>
      <c r="G225" s="31"/>
      <c r="H225" s="32"/>
      <c r="I225" s="33"/>
      <c r="J225" s="55">
        <f>IF(M225&gt;0,G225,0)</f>
        <v>0</v>
      </c>
      <c r="K225" s="61">
        <f>IF(J225&gt;0,0,G225)</f>
        <v>0</v>
      </c>
      <c r="L225" s="56" t="str">
        <f>IF(J225&gt;0,"Completo","Pendiente")</f>
        <v>Pendiente</v>
      </c>
      <c r="M225" s="34"/>
      <c r="N225" s="35"/>
    </row>
    <row r="226" spans="2:14" ht="43.5" hidden="1" customHeight="1" x14ac:dyDescent="0.3">
      <c r="B226" s="49">
        <v>218</v>
      </c>
      <c r="C226" s="28"/>
      <c r="D226" s="29"/>
      <c r="E226" s="44"/>
      <c r="F226" s="30"/>
      <c r="G226" s="31"/>
      <c r="H226" s="32"/>
      <c r="I226" s="33"/>
      <c r="J226" s="55">
        <f>IF(M226&gt;0,G226,0)</f>
        <v>0</v>
      </c>
      <c r="K226" s="61">
        <f>IF(J226&gt;0,0,G226)</f>
        <v>0</v>
      </c>
      <c r="L226" s="56" t="str">
        <f>IF(J226&gt;0,"Completo","Pendiente")</f>
        <v>Pendiente</v>
      </c>
      <c r="M226" s="34"/>
      <c r="N226" s="35"/>
    </row>
    <row r="227" spans="2:14" ht="43.5" hidden="1" customHeight="1" x14ac:dyDescent="0.3">
      <c r="B227" s="49">
        <v>219</v>
      </c>
      <c r="C227" s="28"/>
      <c r="D227" s="29"/>
      <c r="E227" s="44"/>
      <c r="F227" s="30"/>
      <c r="G227" s="31"/>
      <c r="H227" s="32"/>
      <c r="I227" s="33"/>
      <c r="J227" s="55">
        <f>IF(M227&gt;0,G227,0)</f>
        <v>0</v>
      </c>
      <c r="K227" s="61">
        <f>IF(J227&gt;0,0,G227)</f>
        <v>0</v>
      </c>
      <c r="L227" s="56" t="str">
        <f>IF(J227&gt;0,"Completo","Pendiente")</f>
        <v>Pendiente</v>
      </c>
      <c r="M227" s="34"/>
      <c r="N227" s="35"/>
    </row>
    <row r="228" spans="2:14" ht="43.5" hidden="1" customHeight="1" x14ac:dyDescent="0.3">
      <c r="B228" s="49">
        <v>220</v>
      </c>
      <c r="C228" s="28"/>
      <c r="D228" s="29"/>
      <c r="E228" s="44"/>
      <c r="F228" s="30"/>
      <c r="G228" s="31"/>
      <c r="H228" s="32"/>
      <c r="I228" s="33"/>
      <c r="J228" s="55">
        <f>IF(M228&gt;0,G228,0)</f>
        <v>0</v>
      </c>
      <c r="K228" s="61">
        <f>IF(J228&gt;0,0,G228)</f>
        <v>0</v>
      </c>
      <c r="L228" s="56" t="str">
        <f>IF(J228&gt;0,"Completo","Pendiente")</f>
        <v>Pendiente</v>
      </c>
      <c r="M228" s="34"/>
      <c r="N228" s="35"/>
    </row>
    <row r="229" spans="2:14" ht="43.5" hidden="1" customHeight="1" x14ac:dyDescent="0.3">
      <c r="B229" s="49">
        <v>221</v>
      </c>
      <c r="C229" s="28"/>
      <c r="D229" s="29"/>
      <c r="E229" s="44"/>
      <c r="F229" s="30"/>
      <c r="G229" s="31"/>
      <c r="H229" s="32"/>
      <c r="I229" s="33"/>
      <c r="J229" s="55">
        <f>IF(M229&gt;0,G229,0)</f>
        <v>0</v>
      </c>
      <c r="K229" s="61">
        <f>IF(J229&gt;0,0,G229)</f>
        <v>0</v>
      </c>
      <c r="L229" s="56" t="str">
        <f>IF(J229&gt;0,"Completo","Pendiente")</f>
        <v>Pendiente</v>
      </c>
      <c r="M229" s="34"/>
      <c r="N229" s="35"/>
    </row>
    <row r="230" spans="2:14" ht="43.5" hidden="1" customHeight="1" x14ac:dyDescent="0.3">
      <c r="B230" s="49">
        <v>222</v>
      </c>
      <c r="C230" s="28"/>
      <c r="D230" s="29"/>
      <c r="E230" s="44"/>
      <c r="F230" s="30"/>
      <c r="G230" s="31"/>
      <c r="H230" s="32"/>
      <c r="I230" s="33"/>
      <c r="J230" s="55">
        <f>IF(M230&gt;0,G230,0)</f>
        <v>0</v>
      </c>
      <c r="K230" s="61">
        <f>IF(J230&gt;0,0,G230)</f>
        <v>0</v>
      </c>
      <c r="L230" s="56" t="str">
        <f>IF(J230&gt;0,"Completo","Pendiente")</f>
        <v>Pendiente</v>
      </c>
      <c r="M230" s="34"/>
      <c r="N230" s="35"/>
    </row>
    <row r="231" spans="2:14" ht="43.5" hidden="1" customHeight="1" x14ac:dyDescent="0.3">
      <c r="B231" s="49">
        <v>223</v>
      </c>
      <c r="C231" s="28"/>
      <c r="D231" s="29"/>
      <c r="E231" s="44"/>
      <c r="F231" s="30"/>
      <c r="G231" s="31"/>
      <c r="H231" s="32"/>
      <c r="I231" s="33"/>
      <c r="J231" s="55">
        <f>IF(M231&gt;0,G231,0)</f>
        <v>0</v>
      </c>
      <c r="K231" s="61">
        <f>IF(J231&gt;0,0,G231)</f>
        <v>0</v>
      </c>
      <c r="L231" s="56" t="str">
        <f>IF(J231&gt;0,"Completo","Pendiente")</f>
        <v>Pendiente</v>
      </c>
      <c r="M231" s="34"/>
      <c r="N231" s="35"/>
    </row>
    <row r="232" spans="2:14" ht="43.5" hidden="1" customHeight="1" x14ac:dyDescent="0.3">
      <c r="B232" s="49">
        <v>224</v>
      </c>
      <c r="C232" s="28"/>
      <c r="D232" s="29"/>
      <c r="E232" s="44"/>
      <c r="F232" s="30"/>
      <c r="G232" s="31"/>
      <c r="H232" s="32"/>
      <c r="I232" s="33"/>
      <c r="J232" s="55">
        <f>IF(M232&gt;0,G232,0)</f>
        <v>0</v>
      </c>
      <c r="K232" s="61">
        <f>IF(J232&gt;0,0,G232)</f>
        <v>0</v>
      </c>
      <c r="L232" s="56" t="str">
        <f>IF(J232&gt;0,"Completo","Pendiente")</f>
        <v>Pendiente</v>
      </c>
      <c r="M232" s="34"/>
      <c r="N232" s="35"/>
    </row>
    <row r="233" spans="2:14" ht="43.5" hidden="1" customHeight="1" x14ac:dyDescent="0.3">
      <c r="B233" s="49">
        <v>225</v>
      </c>
      <c r="C233" s="28"/>
      <c r="D233" s="29"/>
      <c r="E233" s="44"/>
      <c r="F233" s="30"/>
      <c r="G233" s="31"/>
      <c r="H233" s="32"/>
      <c r="I233" s="33"/>
      <c r="J233" s="55">
        <f>IF(M233&gt;0,G233,0)</f>
        <v>0</v>
      </c>
      <c r="K233" s="61">
        <f>IF(J233&gt;0,0,G233)</f>
        <v>0</v>
      </c>
      <c r="L233" s="56" t="str">
        <f>IF(J233&gt;0,"Completo","Pendiente")</f>
        <v>Pendiente</v>
      </c>
      <c r="M233" s="34"/>
      <c r="N233" s="35"/>
    </row>
    <row r="234" spans="2:14" ht="43.5" hidden="1" customHeight="1" x14ac:dyDescent="0.3">
      <c r="B234" s="49">
        <v>226</v>
      </c>
      <c r="C234" s="28"/>
      <c r="D234" s="29"/>
      <c r="E234" s="44"/>
      <c r="F234" s="30"/>
      <c r="G234" s="31"/>
      <c r="H234" s="32"/>
      <c r="I234" s="33"/>
      <c r="J234" s="55">
        <f>IF(M234&gt;0,G234,0)</f>
        <v>0</v>
      </c>
      <c r="K234" s="61">
        <f>IF(J234&gt;0,0,G234)</f>
        <v>0</v>
      </c>
      <c r="L234" s="56" t="str">
        <f>IF(J234&gt;0,"Completo","Pendiente")</f>
        <v>Pendiente</v>
      </c>
      <c r="M234" s="34"/>
      <c r="N234" s="35"/>
    </row>
    <row r="235" spans="2:14" ht="43.5" hidden="1" customHeight="1" x14ac:dyDescent="0.3">
      <c r="B235" s="49">
        <v>227</v>
      </c>
      <c r="C235" s="28"/>
      <c r="D235" s="29"/>
      <c r="E235" s="44"/>
      <c r="F235" s="30"/>
      <c r="G235" s="31"/>
      <c r="H235" s="32"/>
      <c r="I235" s="33"/>
      <c r="J235" s="55">
        <f>IF(M235&gt;0,G235,0)</f>
        <v>0</v>
      </c>
      <c r="K235" s="61">
        <f>IF(J235&gt;0,0,G235)</f>
        <v>0</v>
      </c>
      <c r="L235" s="56" t="str">
        <f>IF(J235&gt;0,"Completo","Pendiente")</f>
        <v>Pendiente</v>
      </c>
      <c r="M235" s="34"/>
      <c r="N235" s="35"/>
    </row>
    <row r="236" spans="2:14" ht="43.5" hidden="1" customHeight="1" x14ac:dyDescent="0.3">
      <c r="B236" s="49">
        <v>228</v>
      </c>
      <c r="C236" s="28"/>
      <c r="D236" s="29"/>
      <c r="E236" s="44"/>
      <c r="F236" s="30"/>
      <c r="G236" s="31"/>
      <c r="H236" s="32"/>
      <c r="I236" s="33"/>
      <c r="J236" s="55">
        <f>IF(M236&gt;0,G236,0)</f>
        <v>0</v>
      </c>
      <c r="K236" s="61">
        <f>IF(J236&gt;0,0,G236)</f>
        <v>0</v>
      </c>
      <c r="L236" s="56" t="str">
        <f>IF(J236&gt;0,"Completo","Pendiente")</f>
        <v>Pendiente</v>
      </c>
      <c r="M236" s="34"/>
      <c r="N236" s="35"/>
    </row>
    <row r="237" spans="2:14" ht="43.5" hidden="1" customHeight="1" x14ac:dyDescent="0.3">
      <c r="B237" s="49">
        <v>229</v>
      </c>
      <c r="C237" s="28"/>
      <c r="D237" s="29"/>
      <c r="E237" s="44"/>
      <c r="F237" s="30"/>
      <c r="G237" s="31"/>
      <c r="H237" s="32"/>
      <c r="I237" s="33"/>
      <c r="J237" s="55">
        <f>IF(M237&gt;0,G237,0)</f>
        <v>0</v>
      </c>
      <c r="K237" s="61">
        <f>IF(J237&gt;0,0,G237)</f>
        <v>0</v>
      </c>
      <c r="L237" s="56" t="str">
        <f>IF(J237&gt;0,"Completo","Pendiente")</f>
        <v>Pendiente</v>
      </c>
      <c r="M237" s="34"/>
      <c r="N237" s="35"/>
    </row>
    <row r="238" spans="2:14" ht="43.5" hidden="1" customHeight="1" x14ac:dyDescent="0.3">
      <c r="B238" s="49">
        <v>230</v>
      </c>
      <c r="C238" s="28"/>
      <c r="D238" s="29"/>
      <c r="E238" s="44"/>
      <c r="F238" s="30"/>
      <c r="G238" s="31"/>
      <c r="H238" s="32"/>
      <c r="I238" s="33"/>
      <c r="J238" s="55">
        <f>IF(M238&gt;0,G238,0)</f>
        <v>0</v>
      </c>
      <c r="K238" s="61">
        <f>IF(J238&gt;0,0,G238)</f>
        <v>0</v>
      </c>
      <c r="L238" s="56" t="str">
        <f>IF(J238&gt;0,"Completo","Pendiente")</f>
        <v>Pendiente</v>
      </c>
      <c r="M238" s="34"/>
      <c r="N238" s="35"/>
    </row>
    <row r="239" spans="2:14" ht="43.5" hidden="1" customHeight="1" x14ac:dyDescent="0.3">
      <c r="B239" s="49">
        <v>231</v>
      </c>
      <c r="C239" s="28"/>
      <c r="D239" s="29"/>
      <c r="E239" s="44"/>
      <c r="F239" s="30"/>
      <c r="G239" s="31"/>
      <c r="H239" s="32"/>
      <c r="I239" s="33"/>
      <c r="J239" s="55">
        <f>IF(M239&gt;0,G239,0)</f>
        <v>0</v>
      </c>
      <c r="K239" s="61">
        <f>IF(J239&gt;0,0,G239)</f>
        <v>0</v>
      </c>
      <c r="L239" s="56" t="str">
        <f>IF(J239&gt;0,"Completo","Pendiente")</f>
        <v>Pendiente</v>
      </c>
      <c r="M239" s="34"/>
      <c r="N239" s="35"/>
    </row>
    <row r="240" spans="2:14" ht="43.5" hidden="1" customHeight="1" x14ac:dyDescent="0.3">
      <c r="B240" s="49">
        <v>232</v>
      </c>
      <c r="C240" s="28"/>
      <c r="D240" s="29"/>
      <c r="E240" s="44"/>
      <c r="F240" s="30"/>
      <c r="G240" s="31"/>
      <c r="H240" s="32"/>
      <c r="I240" s="33"/>
      <c r="J240" s="55">
        <f>IF(M240&gt;0,G240,0)</f>
        <v>0</v>
      </c>
      <c r="K240" s="61">
        <f>IF(J240&gt;0,0,G240)</f>
        <v>0</v>
      </c>
      <c r="L240" s="56" t="str">
        <f>IF(J240&gt;0,"Completo","Pendiente")</f>
        <v>Pendiente</v>
      </c>
      <c r="M240" s="34"/>
      <c r="N240" s="35"/>
    </row>
    <row r="241" spans="2:14" ht="43.5" hidden="1" customHeight="1" x14ac:dyDescent="0.3">
      <c r="B241" s="49">
        <v>233</v>
      </c>
      <c r="C241" s="28"/>
      <c r="D241" s="29"/>
      <c r="E241" s="44"/>
      <c r="F241" s="30"/>
      <c r="G241" s="31"/>
      <c r="H241" s="32"/>
      <c r="I241" s="33"/>
      <c r="J241" s="55">
        <f>IF(M241&gt;0,G241,0)</f>
        <v>0</v>
      </c>
      <c r="K241" s="61">
        <f>IF(J241&gt;0,0,G241)</f>
        <v>0</v>
      </c>
      <c r="L241" s="56" t="str">
        <f>IF(J241&gt;0,"Completo","Pendiente")</f>
        <v>Pendiente</v>
      </c>
      <c r="M241" s="34"/>
      <c r="N241" s="35"/>
    </row>
    <row r="242" spans="2:14" ht="43.5" hidden="1" customHeight="1" x14ac:dyDescent="0.3">
      <c r="B242" s="49">
        <v>234</v>
      </c>
      <c r="C242" s="28"/>
      <c r="D242" s="29"/>
      <c r="E242" s="44"/>
      <c r="F242" s="30"/>
      <c r="G242" s="31"/>
      <c r="H242" s="32"/>
      <c r="I242" s="33"/>
      <c r="J242" s="55">
        <f>IF(M242&gt;0,G242,0)</f>
        <v>0</v>
      </c>
      <c r="K242" s="61">
        <f>IF(J242&gt;0,0,G242)</f>
        <v>0</v>
      </c>
      <c r="L242" s="56" t="str">
        <f>IF(J242&gt;0,"Completo","Pendiente")</f>
        <v>Pendiente</v>
      </c>
      <c r="M242" s="34"/>
      <c r="N242" s="35"/>
    </row>
    <row r="243" spans="2:14" ht="43.5" hidden="1" customHeight="1" x14ac:dyDescent="0.3">
      <c r="B243" s="49">
        <v>235</v>
      </c>
      <c r="C243" s="28"/>
      <c r="D243" s="29"/>
      <c r="E243" s="44"/>
      <c r="F243" s="30"/>
      <c r="G243" s="31"/>
      <c r="H243" s="32"/>
      <c r="I243" s="33"/>
      <c r="J243" s="55">
        <f>IF(M243&gt;0,G243,0)</f>
        <v>0</v>
      </c>
      <c r="K243" s="61">
        <f>IF(J243&gt;0,0,G243)</f>
        <v>0</v>
      </c>
      <c r="L243" s="56" t="str">
        <f>IF(J243&gt;0,"Completo","Pendiente")</f>
        <v>Pendiente</v>
      </c>
      <c r="M243" s="34"/>
      <c r="N243" s="35"/>
    </row>
    <row r="244" spans="2:14" ht="43.5" hidden="1" customHeight="1" x14ac:dyDescent="0.3">
      <c r="B244" s="49">
        <v>236</v>
      </c>
      <c r="C244" s="28"/>
      <c r="D244" s="29"/>
      <c r="E244" s="44"/>
      <c r="F244" s="30"/>
      <c r="G244" s="31"/>
      <c r="H244" s="32"/>
      <c r="I244" s="33"/>
      <c r="J244" s="55">
        <f>IF(M244&gt;0,G244,0)</f>
        <v>0</v>
      </c>
      <c r="K244" s="61">
        <f>IF(J244&gt;0,0,G244)</f>
        <v>0</v>
      </c>
      <c r="L244" s="56" t="str">
        <f>IF(J244&gt;0,"Completo","Pendiente")</f>
        <v>Pendiente</v>
      </c>
      <c r="M244" s="34"/>
      <c r="N244" s="35"/>
    </row>
    <row r="245" spans="2:14" ht="43.5" hidden="1" customHeight="1" x14ac:dyDescent="0.3">
      <c r="B245" s="49">
        <v>237</v>
      </c>
      <c r="C245" s="28"/>
      <c r="D245" s="29"/>
      <c r="E245" s="44"/>
      <c r="F245" s="30"/>
      <c r="G245" s="31"/>
      <c r="H245" s="32"/>
      <c r="I245" s="33"/>
      <c r="J245" s="55">
        <f>IF(M245&gt;0,G245,0)</f>
        <v>0</v>
      </c>
      <c r="K245" s="61">
        <f>IF(J245&gt;0,0,G245)</f>
        <v>0</v>
      </c>
      <c r="L245" s="56" t="str">
        <f>IF(J245&gt;0,"Completo","Pendiente")</f>
        <v>Pendiente</v>
      </c>
      <c r="M245" s="34"/>
      <c r="N245" s="35"/>
    </row>
    <row r="246" spans="2:14" ht="43.5" hidden="1" customHeight="1" x14ac:dyDescent="0.3">
      <c r="B246" s="49">
        <v>238</v>
      </c>
      <c r="C246" s="28"/>
      <c r="D246" s="29"/>
      <c r="E246" s="44"/>
      <c r="F246" s="30"/>
      <c r="G246" s="31"/>
      <c r="H246" s="32"/>
      <c r="I246" s="33"/>
      <c r="J246" s="55">
        <f>IF(M246&gt;0,G246,0)</f>
        <v>0</v>
      </c>
      <c r="K246" s="61">
        <f>IF(J246&gt;0,0,G246)</f>
        <v>0</v>
      </c>
      <c r="L246" s="56" t="str">
        <f>IF(J246&gt;0,"Completo","Pendiente")</f>
        <v>Pendiente</v>
      </c>
      <c r="M246" s="34"/>
      <c r="N246" s="35"/>
    </row>
    <row r="247" spans="2:14" ht="43.5" hidden="1" customHeight="1" x14ac:dyDescent="0.3">
      <c r="B247" s="49">
        <v>239</v>
      </c>
      <c r="C247" s="28"/>
      <c r="D247" s="29"/>
      <c r="E247" s="44"/>
      <c r="F247" s="30"/>
      <c r="G247" s="31"/>
      <c r="H247" s="32"/>
      <c r="I247" s="33"/>
      <c r="J247" s="55">
        <f>IF(M247&gt;0,G247,0)</f>
        <v>0</v>
      </c>
      <c r="K247" s="61">
        <f>IF(J247&gt;0,0,G247)</f>
        <v>0</v>
      </c>
      <c r="L247" s="56" t="str">
        <f>IF(J247&gt;0,"Completo","Pendiente")</f>
        <v>Pendiente</v>
      </c>
      <c r="M247" s="34"/>
      <c r="N247" s="35"/>
    </row>
    <row r="248" spans="2:14" ht="43.5" hidden="1" customHeight="1" x14ac:dyDescent="0.3">
      <c r="B248" s="49">
        <v>240</v>
      </c>
      <c r="C248" s="28"/>
      <c r="D248" s="29"/>
      <c r="E248" s="44"/>
      <c r="F248" s="30"/>
      <c r="G248" s="31"/>
      <c r="H248" s="32"/>
      <c r="I248" s="33"/>
      <c r="J248" s="55">
        <f>IF(M248&gt;0,G248,0)</f>
        <v>0</v>
      </c>
      <c r="K248" s="61">
        <f>IF(J248&gt;0,0,G248)</f>
        <v>0</v>
      </c>
      <c r="L248" s="56" t="str">
        <f>IF(J248&gt;0,"Completo","Pendiente")</f>
        <v>Pendiente</v>
      </c>
      <c r="M248" s="34"/>
      <c r="N248" s="35"/>
    </row>
    <row r="249" spans="2:14" ht="43.5" hidden="1" customHeight="1" x14ac:dyDescent="0.3">
      <c r="B249" s="49">
        <v>241</v>
      </c>
      <c r="C249" s="28"/>
      <c r="D249" s="29"/>
      <c r="E249" s="44"/>
      <c r="F249" s="30"/>
      <c r="G249" s="31"/>
      <c r="H249" s="32"/>
      <c r="I249" s="33"/>
      <c r="J249" s="55">
        <f>IF(M249&gt;0,G249,0)</f>
        <v>0</v>
      </c>
      <c r="K249" s="61">
        <f>IF(J249&gt;0,0,G249)</f>
        <v>0</v>
      </c>
      <c r="L249" s="56" t="str">
        <f>IF(J249&gt;0,"Completo","Pendiente")</f>
        <v>Pendiente</v>
      </c>
      <c r="M249" s="34"/>
      <c r="N249" s="35"/>
    </row>
    <row r="250" spans="2:14" ht="43.5" hidden="1" customHeight="1" x14ac:dyDescent="0.3">
      <c r="B250" s="49">
        <v>242</v>
      </c>
      <c r="C250" s="28"/>
      <c r="D250" s="29"/>
      <c r="E250" s="44"/>
      <c r="F250" s="30"/>
      <c r="G250" s="31"/>
      <c r="H250" s="32"/>
      <c r="I250" s="33"/>
      <c r="J250" s="55">
        <f>IF(M250&gt;0,G250,0)</f>
        <v>0</v>
      </c>
      <c r="K250" s="61">
        <f>IF(J250&gt;0,0,G250)</f>
        <v>0</v>
      </c>
      <c r="L250" s="56" t="str">
        <f>IF(J250&gt;0,"Completo","Pendiente")</f>
        <v>Pendiente</v>
      </c>
      <c r="M250" s="34"/>
      <c r="N250" s="35"/>
    </row>
    <row r="251" spans="2:14" ht="43.5" hidden="1" customHeight="1" x14ac:dyDescent="0.3">
      <c r="B251" s="49">
        <v>243</v>
      </c>
      <c r="C251" s="28"/>
      <c r="D251" s="29"/>
      <c r="E251" s="44"/>
      <c r="F251" s="30"/>
      <c r="G251" s="31"/>
      <c r="H251" s="32"/>
      <c r="I251" s="33"/>
      <c r="J251" s="55">
        <f>IF(M251&gt;0,G251,0)</f>
        <v>0</v>
      </c>
      <c r="K251" s="61">
        <f>IF(J251&gt;0,0,G251)</f>
        <v>0</v>
      </c>
      <c r="L251" s="56" t="str">
        <f>IF(J251&gt;0,"Completo","Pendiente")</f>
        <v>Pendiente</v>
      </c>
      <c r="M251" s="34"/>
      <c r="N251" s="35"/>
    </row>
    <row r="252" spans="2:14" ht="43.5" hidden="1" customHeight="1" x14ac:dyDescent="0.3">
      <c r="B252" s="49">
        <v>244</v>
      </c>
      <c r="C252" s="28"/>
      <c r="D252" s="29"/>
      <c r="E252" s="44"/>
      <c r="F252" s="30"/>
      <c r="G252" s="31"/>
      <c r="H252" s="32"/>
      <c r="I252" s="33"/>
      <c r="J252" s="55">
        <f>IF(M252&gt;0,G252,0)</f>
        <v>0</v>
      </c>
      <c r="K252" s="61">
        <f>IF(J252&gt;0,0,G252)</f>
        <v>0</v>
      </c>
      <c r="L252" s="56" t="str">
        <f>IF(J252&gt;0,"Completo","Pendiente")</f>
        <v>Pendiente</v>
      </c>
      <c r="M252" s="34"/>
      <c r="N252" s="35"/>
    </row>
    <row r="253" spans="2:14" ht="43.5" hidden="1" customHeight="1" x14ac:dyDescent="0.3">
      <c r="B253" s="49">
        <v>245</v>
      </c>
      <c r="C253" s="28"/>
      <c r="D253" s="29"/>
      <c r="E253" s="44"/>
      <c r="F253" s="30"/>
      <c r="G253" s="31"/>
      <c r="H253" s="32"/>
      <c r="I253" s="33"/>
      <c r="J253" s="55">
        <f>IF(M253&gt;0,G253,0)</f>
        <v>0</v>
      </c>
      <c r="K253" s="61">
        <f>IF(J253&gt;0,0,G253)</f>
        <v>0</v>
      </c>
      <c r="L253" s="56" t="str">
        <f>IF(J253&gt;0,"Completo","Pendiente")</f>
        <v>Pendiente</v>
      </c>
      <c r="M253" s="34"/>
      <c r="N253" s="35"/>
    </row>
    <row r="254" spans="2:14" ht="43.5" hidden="1" customHeight="1" x14ac:dyDescent="0.3">
      <c r="B254" s="49">
        <v>246</v>
      </c>
      <c r="C254" s="28"/>
      <c r="D254" s="29"/>
      <c r="E254" s="44"/>
      <c r="F254" s="30"/>
      <c r="G254" s="31"/>
      <c r="H254" s="32"/>
      <c r="I254" s="33"/>
      <c r="J254" s="55">
        <f>IF(M254&gt;0,G254,0)</f>
        <v>0</v>
      </c>
      <c r="K254" s="61">
        <f>IF(J254&gt;0,0,G254)</f>
        <v>0</v>
      </c>
      <c r="L254" s="56" t="str">
        <f>IF(J254&gt;0,"Completo","Pendiente")</f>
        <v>Pendiente</v>
      </c>
      <c r="M254" s="34"/>
      <c r="N254" s="35"/>
    </row>
    <row r="255" spans="2:14" ht="43.5" hidden="1" customHeight="1" x14ac:dyDescent="0.3">
      <c r="B255" s="49">
        <v>247</v>
      </c>
      <c r="C255" s="28"/>
      <c r="D255" s="29"/>
      <c r="E255" s="44"/>
      <c r="F255" s="30"/>
      <c r="G255" s="31"/>
      <c r="H255" s="32"/>
      <c r="I255" s="33"/>
      <c r="J255" s="55">
        <f>IF(M255&gt;0,G255,0)</f>
        <v>0</v>
      </c>
      <c r="K255" s="61">
        <f>IF(J255&gt;0,0,G255)</f>
        <v>0</v>
      </c>
      <c r="L255" s="56" t="str">
        <f>IF(J255&gt;0,"Completo","Pendiente")</f>
        <v>Pendiente</v>
      </c>
      <c r="M255" s="34"/>
      <c r="N255" s="35"/>
    </row>
    <row r="256" spans="2:14" ht="43.5" hidden="1" customHeight="1" x14ac:dyDescent="0.3">
      <c r="B256" s="49">
        <v>248</v>
      </c>
      <c r="C256" s="28"/>
      <c r="D256" s="29"/>
      <c r="E256" s="44"/>
      <c r="F256" s="30"/>
      <c r="G256" s="31"/>
      <c r="H256" s="32"/>
      <c r="I256" s="33"/>
      <c r="J256" s="55">
        <f>IF(M256&gt;0,G256,0)</f>
        <v>0</v>
      </c>
      <c r="K256" s="61">
        <f>IF(J256&gt;0,0,G256)</f>
        <v>0</v>
      </c>
      <c r="L256" s="56" t="str">
        <f>IF(J256&gt;0,"Completo","Pendiente")</f>
        <v>Pendiente</v>
      </c>
      <c r="M256" s="34"/>
      <c r="N256" s="35"/>
    </row>
    <row r="257" spans="2:14" ht="43.5" hidden="1" customHeight="1" x14ac:dyDescent="0.3">
      <c r="B257" s="49">
        <v>249</v>
      </c>
      <c r="C257" s="28"/>
      <c r="D257" s="29"/>
      <c r="E257" s="44"/>
      <c r="F257" s="30"/>
      <c r="G257" s="31"/>
      <c r="H257" s="32"/>
      <c r="I257" s="33"/>
      <c r="J257" s="55">
        <f>IF(M257&gt;0,G257,0)</f>
        <v>0</v>
      </c>
      <c r="K257" s="61">
        <f>IF(J257&gt;0,0,G257)</f>
        <v>0</v>
      </c>
      <c r="L257" s="56" t="str">
        <f>IF(J257&gt;0,"Completo","Pendiente")</f>
        <v>Pendiente</v>
      </c>
      <c r="M257" s="34"/>
      <c r="N257" s="35"/>
    </row>
    <row r="258" spans="2:14" ht="43.5" hidden="1" customHeight="1" x14ac:dyDescent="0.3">
      <c r="B258" s="49">
        <v>250</v>
      </c>
      <c r="C258" s="28"/>
      <c r="D258" s="29"/>
      <c r="E258" s="44"/>
      <c r="F258" s="30"/>
      <c r="G258" s="31"/>
      <c r="H258" s="32"/>
      <c r="I258" s="33"/>
      <c r="J258" s="55">
        <f>IF(M258&gt;0,G258,0)</f>
        <v>0</v>
      </c>
      <c r="K258" s="61">
        <f>IF(J258&gt;0,0,G258)</f>
        <v>0</v>
      </c>
      <c r="L258" s="56" t="str">
        <f>IF(J258&gt;0,"Completo","Pendiente")</f>
        <v>Pendiente</v>
      </c>
      <c r="M258" s="34"/>
      <c r="N258" s="35"/>
    </row>
    <row r="259" spans="2:14" ht="43.5" hidden="1" customHeight="1" x14ac:dyDescent="0.3">
      <c r="B259" s="49">
        <v>251</v>
      </c>
      <c r="C259" s="28"/>
      <c r="D259" s="29"/>
      <c r="E259" s="44"/>
      <c r="F259" s="30"/>
      <c r="G259" s="31"/>
      <c r="H259" s="32"/>
      <c r="I259" s="33"/>
      <c r="J259" s="55">
        <f>IF(M259&gt;0,G259,0)</f>
        <v>0</v>
      </c>
      <c r="K259" s="61">
        <f>IF(J259&gt;0,0,G259)</f>
        <v>0</v>
      </c>
      <c r="L259" s="56" t="str">
        <f>IF(J259&gt;0,"Completo","Pendiente")</f>
        <v>Pendiente</v>
      </c>
      <c r="M259" s="34"/>
      <c r="N259" s="35"/>
    </row>
    <row r="260" spans="2:14" ht="43.5" hidden="1" customHeight="1" x14ac:dyDescent="0.3">
      <c r="B260" s="49">
        <v>252</v>
      </c>
      <c r="C260" s="28"/>
      <c r="D260" s="29"/>
      <c r="E260" s="44"/>
      <c r="F260" s="30"/>
      <c r="G260" s="31"/>
      <c r="H260" s="32"/>
      <c r="I260" s="33"/>
      <c r="J260" s="55">
        <f>IF(M260&gt;0,G260,0)</f>
        <v>0</v>
      </c>
      <c r="K260" s="61">
        <f>IF(J260&gt;0,0,G260)</f>
        <v>0</v>
      </c>
      <c r="L260" s="56" t="str">
        <f>IF(J260&gt;0,"Completo","Pendiente")</f>
        <v>Pendiente</v>
      </c>
      <c r="M260" s="34"/>
      <c r="N260" s="35"/>
    </row>
    <row r="261" spans="2:14" ht="43.5" hidden="1" customHeight="1" x14ac:dyDescent="0.3">
      <c r="B261" s="49">
        <v>253</v>
      </c>
      <c r="C261" s="28"/>
      <c r="D261" s="29"/>
      <c r="E261" s="44"/>
      <c r="F261" s="30"/>
      <c r="G261" s="31"/>
      <c r="H261" s="32"/>
      <c r="I261" s="33"/>
      <c r="J261" s="55">
        <f>IF(M261&gt;0,G261,0)</f>
        <v>0</v>
      </c>
      <c r="K261" s="61">
        <f>IF(J261&gt;0,0,G261)</f>
        <v>0</v>
      </c>
      <c r="L261" s="56" t="str">
        <f>IF(J261&gt;0,"Completo","Pendiente")</f>
        <v>Pendiente</v>
      </c>
      <c r="M261" s="34"/>
      <c r="N261" s="35"/>
    </row>
    <row r="262" spans="2:14" ht="43.5" hidden="1" customHeight="1" x14ac:dyDescent="0.3">
      <c r="B262" s="49">
        <v>254</v>
      </c>
      <c r="C262" s="28"/>
      <c r="D262" s="29"/>
      <c r="E262" s="44"/>
      <c r="F262" s="30"/>
      <c r="G262" s="31"/>
      <c r="H262" s="32"/>
      <c r="I262" s="33"/>
      <c r="J262" s="55">
        <f>IF(M262&gt;0,G262,0)</f>
        <v>0</v>
      </c>
      <c r="K262" s="61">
        <f>IF(J262&gt;0,0,G262)</f>
        <v>0</v>
      </c>
      <c r="L262" s="56" t="str">
        <f>IF(J262&gt;0,"Completo","Pendiente")</f>
        <v>Pendiente</v>
      </c>
      <c r="M262" s="34"/>
      <c r="N262" s="35"/>
    </row>
    <row r="263" spans="2:14" ht="43.5" hidden="1" customHeight="1" x14ac:dyDescent="0.3">
      <c r="B263" s="49">
        <v>255</v>
      </c>
      <c r="C263" s="28"/>
      <c r="D263" s="29"/>
      <c r="E263" s="44"/>
      <c r="F263" s="30"/>
      <c r="G263" s="31"/>
      <c r="H263" s="32"/>
      <c r="I263" s="33"/>
      <c r="J263" s="55">
        <f>IF(M263&gt;0,G263,0)</f>
        <v>0</v>
      </c>
      <c r="K263" s="61">
        <f>IF(J263&gt;0,0,G263)</f>
        <v>0</v>
      </c>
      <c r="L263" s="56" t="str">
        <f>IF(J263&gt;0,"Completo","Pendiente")</f>
        <v>Pendiente</v>
      </c>
      <c r="M263" s="34"/>
      <c r="N263" s="35"/>
    </row>
    <row r="264" spans="2:14" ht="43.5" hidden="1" customHeight="1" x14ac:dyDescent="0.3">
      <c r="B264" s="49">
        <v>256</v>
      </c>
      <c r="C264" s="28"/>
      <c r="D264" s="29"/>
      <c r="E264" s="44"/>
      <c r="F264" s="30"/>
      <c r="G264" s="31"/>
      <c r="H264" s="32"/>
      <c r="I264" s="33"/>
      <c r="J264" s="55">
        <f>IF(M264&gt;0,G264,0)</f>
        <v>0</v>
      </c>
      <c r="K264" s="61">
        <f>IF(J264&gt;0,0,G264)</f>
        <v>0</v>
      </c>
      <c r="L264" s="56" t="str">
        <f>IF(J264&gt;0,"Completo","Pendiente")</f>
        <v>Pendiente</v>
      </c>
      <c r="M264" s="34"/>
      <c r="N264" s="35"/>
    </row>
    <row r="265" spans="2:14" ht="43.5" hidden="1" customHeight="1" x14ac:dyDescent="0.3">
      <c r="B265" s="49">
        <v>257</v>
      </c>
      <c r="C265" s="28"/>
      <c r="D265" s="29"/>
      <c r="E265" s="44"/>
      <c r="F265" s="30"/>
      <c r="G265" s="31"/>
      <c r="H265" s="32"/>
      <c r="I265" s="33"/>
      <c r="J265" s="55">
        <f>IF(M265&gt;0,G265,0)</f>
        <v>0</v>
      </c>
      <c r="K265" s="61">
        <f>IF(J265&gt;0,0,G265)</f>
        <v>0</v>
      </c>
      <c r="L265" s="56" t="str">
        <f>IF(J265&gt;0,"Completo","Pendiente")</f>
        <v>Pendiente</v>
      </c>
      <c r="M265" s="34"/>
      <c r="N265" s="35"/>
    </row>
    <row r="266" spans="2:14" ht="43.5" hidden="1" customHeight="1" x14ac:dyDescent="0.3">
      <c r="B266" s="49">
        <v>258</v>
      </c>
      <c r="C266" s="28"/>
      <c r="D266" s="29"/>
      <c r="E266" s="44"/>
      <c r="F266" s="30"/>
      <c r="G266" s="31"/>
      <c r="H266" s="32"/>
      <c r="I266" s="33"/>
      <c r="J266" s="55">
        <f>IF(M266&gt;0,G266,0)</f>
        <v>0</v>
      </c>
      <c r="K266" s="61">
        <f>IF(J266&gt;0,0,G266)</f>
        <v>0</v>
      </c>
      <c r="L266" s="56" t="str">
        <f>IF(J266&gt;0,"Completo","Pendiente")</f>
        <v>Pendiente</v>
      </c>
      <c r="M266" s="34"/>
      <c r="N266" s="35"/>
    </row>
    <row r="267" spans="2:14" ht="43.5" hidden="1" customHeight="1" x14ac:dyDescent="0.3">
      <c r="B267" s="49">
        <v>259</v>
      </c>
      <c r="C267" s="28"/>
      <c r="D267" s="29"/>
      <c r="E267" s="44"/>
      <c r="F267" s="30"/>
      <c r="G267" s="31"/>
      <c r="H267" s="32"/>
      <c r="I267" s="33"/>
      <c r="J267" s="55">
        <f>IF(M267&gt;0,G267,0)</f>
        <v>0</v>
      </c>
      <c r="K267" s="61">
        <f>IF(J267&gt;0,0,G267)</f>
        <v>0</v>
      </c>
      <c r="L267" s="56" t="str">
        <f>IF(J267&gt;0,"Completo","Pendiente")</f>
        <v>Pendiente</v>
      </c>
      <c r="M267" s="34"/>
      <c r="N267" s="35"/>
    </row>
    <row r="268" spans="2:14" ht="43.5" hidden="1" customHeight="1" x14ac:dyDescent="0.3">
      <c r="B268" s="49">
        <v>260</v>
      </c>
      <c r="C268" s="28"/>
      <c r="D268" s="29"/>
      <c r="E268" s="44"/>
      <c r="F268" s="30"/>
      <c r="G268" s="31"/>
      <c r="H268" s="32"/>
      <c r="I268" s="33"/>
      <c r="J268" s="55">
        <f>IF(M268&gt;0,G268,0)</f>
        <v>0</v>
      </c>
      <c r="K268" s="61">
        <f>IF(J268&gt;0,0,G268)</f>
        <v>0</v>
      </c>
      <c r="L268" s="56" t="str">
        <f>IF(J268&gt;0,"Completo","Pendiente")</f>
        <v>Pendiente</v>
      </c>
      <c r="M268" s="34"/>
      <c r="N268" s="35"/>
    </row>
    <row r="269" spans="2:14" ht="43.5" hidden="1" customHeight="1" x14ac:dyDescent="0.3">
      <c r="B269" s="49">
        <v>261</v>
      </c>
      <c r="C269" s="28"/>
      <c r="D269" s="29"/>
      <c r="E269" s="44"/>
      <c r="F269" s="30"/>
      <c r="G269" s="31"/>
      <c r="H269" s="32"/>
      <c r="I269" s="33"/>
      <c r="J269" s="55">
        <f>IF(M269&gt;0,G269,0)</f>
        <v>0</v>
      </c>
      <c r="K269" s="61">
        <f>IF(J269&gt;0,0,G269)</f>
        <v>0</v>
      </c>
      <c r="L269" s="56" t="str">
        <f>IF(J269&gt;0,"Completo","Pendiente")</f>
        <v>Pendiente</v>
      </c>
      <c r="M269" s="34"/>
      <c r="N269" s="35"/>
    </row>
    <row r="270" spans="2:14" ht="43.5" hidden="1" customHeight="1" x14ac:dyDescent="0.3">
      <c r="B270" s="49">
        <v>262</v>
      </c>
      <c r="C270" s="28"/>
      <c r="D270" s="29"/>
      <c r="E270" s="44"/>
      <c r="F270" s="30"/>
      <c r="G270" s="31"/>
      <c r="H270" s="32"/>
      <c r="I270" s="33"/>
      <c r="J270" s="55">
        <f>IF(M270&gt;0,G270,0)</f>
        <v>0</v>
      </c>
      <c r="K270" s="61">
        <f>IF(J270&gt;0,0,G270)</f>
        <v>0</v>
      </c>
      <c r="L270" s="56" t="str">
        <f>IF(J270&gt;0,"Completo","Pendiente")</f>
        <v>Pendiente</v>
      </c>
      <c r="M270" s="34"/>
      <c r="N270" s="35"/>
    </row>
    <row r="271" spans="2:14" ht="43.5" hidden="1" customHeight="1" x14ac:dyDescent="0.3">
      <c r="B271" s="49">
        <v>263</v>
      </c>
      <c r="C271" s="28"/>
      <c r="D271" s="29"/>
      <c r="E271" s="44"/>
      <c r="F271" s="30"/>
      <c r="G271" s="31"/>
      <c r="H271" s="32"/>
      <c r="I271" s="33"/>
      <c r="J271" s="55">
        <f>IF(M271&gt;0,G271,0)</f>
        <v>0</v>
      </c>
      <c r="K271" s="61">
        <f>IF(J271&gt;0,0,G271)</f>
        <v>0</v>
      </c>
      <c r="L271" s="56" t="str">
        <f>IF(J271&gt;0,"Completo","Pendiente")</f>
        <v>Pendiente</v>
      </c>
      <c r="M271" s="34"/>
      <c r="N271" s="35"/>
    </row>
    <row r="272" spans="2:14" ht="43.5" hidden="1" customHeight="1" x14ac:dyDescent="0.3">
      <c r="B272" s="49">
        <v>264</v>
      </c>
      <c r="C272" s="28"/>
      <c r="D272" s="29"/>
      <c r="E272" s="44"/>
      <c r="F272" s="30"/>
      <c r="G272" s="31"/>
      <c r="H272" s="32"/>
      <c r="I272" s="33"/>
      <c r="J272" s="55">
        <f>IF(M272&gt;0,G272,0)</f>
        <v>0</v>
      </c>
      <c r="K272" s="61">
        <f>IF(J272&gt;0,0,G272)</f>
        <v>0</v>
      </c>
      <c r="L272" s="56" t="str">
        <f>IF(J272&gt;0,"Completo","Pendiente")</f>
        <v>Pendiente</v>
      </c>
      <c r="M272" s="34"/>
      <c r="N272" s="35"/>
    </row>
    <row r="273" spans="2:14" ht="43.5" hidden="1" customHeight="1" x14ac:dyDescent="0.3">
      <c r="B273" s="49">
        <v>265</v>
      </c>
      <c r="C273" s="28"/>
      <c r="D273" s="29"/>
      <c r="E273" s="44"/>
      <c r="F273" s="30"/>
      <c r="G273" s="31"/>
      <c r="H273" s="32"/>
      <c r="I273" s="33"/>
      <c r="J273" s="55">
        <f>IF(M273&gt;0,G273,0)</f>
        <v>0</v>
      </c>
      <c r="K273" s="61">
        <f>IF(J273&gt;0,0,G273)</f>
        <v>0</v>
      </c>
      <c r="L273" s="56" t="str">
        <f>IF(J273&gt;0,"Completo","Pendiente")</f>
        <v>Pendiente</v>
      </c>
      <c r="M273" s="34"/>
      <c r="N273" s="35"/>
    </row>
    <row r="274" spans="2:14" ht="43.5" hidden="1" customHeight="1" x14ac:dyDescent="0.3">
      <c r="B274" s="49">
        <v>266</v>
      </c>
      <c r="C274" s="28"/>
      <c r="D274" s="29"/>
      <c r="E274" s="44"/>
      <c r="F274" s="30"/>
      <c r="G274" s="31"/>
      <c r="H274" s="32"/>
      <c r="I274" s="33"/>
      <c r="J274" s="55">
        <f>IF(M274&gt;0,G274,0)</f>
        <v>0</v>
      </c>
      <c r="K274" s="61">
        <f>IF(J274&gt;0,0,G274)</f>
        <v>0</v>
      </c>
      <c r="L274" s="56" t="str">
        <f>IF(J274&gt;0,"Completo","Pendiente")</f>
        <v>Pendiente</v>
      </c>
      <c r="M274" s="34"/>
      <c r="N274" s="35"/>
    </row>
    <row r="275" spans="2:14" ht="43.5" hidden="1" customHeight="1" x14ac:dyDescent="0.3">
      <c r="B275" s="49">
        <v>267</v>
      </c>
      <c r="C275" s="28"/>
      <c r="D275" s="29"/>
      <c r="E275" s="44"/>
      <c r="F275" s="30"/>
      <c r="G275" s="31"/>
      <c r="H275" s="32"/>
      <c r="I275" s="33"/>
      <c r="J275" s="55">
        <f>IF(M275&gt;0,G275,0)</f>
        <v>0</v>
      </c>
      <c r="K275" s="61">
        <f>IF(J275&gt;0,0,G275)</f>
        <v>0</v>
      </c>
      <c r="L275" s="56" t="str">
        <f>IF(J275&gt;0,"Completo","Pendiente")</f>
        <v>Pendiente</v>
      </c>
      <c r="M275" s="34"/>
      <c r="N275" s="35"/>
    </row>
    <row r="276" spans="2:14" ht="43.5" hidden="1" customHeight="1" x14ac:dyDescent="0.3">
      <c r="B276" s="49">
        <v>268</v>
      </c>
      <c r="C276" s="28"/>
      <c r="D276" s="29"/>
      <c r="E276" s="44"/>
      <c r="F276" s="30"/>
      <c r="G276" s="31"/>
      <c r="H276" s="32"/>
      <c r="I276" s="33"/>
      <c r="J276" s="55">
        <f>IF(M276&gt;0,G276,0)</f>
        <v>0</v>
      </c>
      <c r="K276" s="61">
        <f>IF(J276&gt;0,0,G276)</f>
        <v>0</v>
      </c>
      <c r="L276" s="56" t="str">
        <f>IF(J276&gt;0,"Completo","Pendiente")</f>
        <v>Pendiente</v>
      </c>
      <c r="M276" s="34"/>
      <c r="N276" s="35"/>
    </row>
    <row r="277" spans="2:14" ht="43.5" hidden="1" customHeight="1" x14ac:dyDescent="0.3">
      <c r="B277" s="49">
        <v>269</v>
      </c>
      <c r="C277" s="28"/>
      <c r="D277" s="29"/>
      <c r="E277" s="44"/>
      <c r="F277" s="30"/>
      <c r="G277" s="31"/>
      <c r="H277" s="32"/>
      <c r="I277" s="33"/>
      <c r="J277" s="55">
        <f>IF(M277&gt;0,G277,0)</f>
        <v>0</v>
      </c>
      <c r="K277" s="61">
        <f>IF(J277&gt;0,0,G277)</f>
        <v>0</v>
      </c>
      <c r="L277" s="56" t="str">
        <f>IF(J277&gt;0,"Completo","Pendiente")</f>
        <v>Pendiente</v>
      </c>
      <c r="M277" s="34"/>
      <c r="N277" s="35"/>
    </row>
    <row r="278" spans="2:14" ht="43.5" hidden="1" customHeight="1" x14ac:dyDescent="0.3">
      <c r="B278" s="49">
        <v>270</v>
      </c>
      <c r="C278" s="28"/>
      <c r="D278" s="29"/>
      <c r="E278" s="44"/>
      <c r="F278" s="30"/>
      <c r="G278" s="31"/>
      <c r="H278" s="32"/>
      <c r="I278" s="33"/>
      <c r="J278" s="55">
        <f>IF(M278&gt;0,G278,0)</f>
        <v>0</v>
      </c>
      <c r="K278" s="61">
        <f>IF(J278&gt;0,0,G278)</f>
        <v>0</v>
      </c>
      <c r="L278" s="56" t="str">
        <f>IF(J278&gt;0,"Completo","Pendiente")</f>
        <v>Pendiente</v>
      </c>
      <c r="M278" s="34"/>
      <c r="N278" s="35"/>
    </row>
    <row r="279" spans="2:14" ht="43.5" hidden="1" customHeight="1" x14ac:dyDescent="0.3">
      <c r="B279" s="49">
        <v>271</v>
      </c>
      <c r="C279" s="28"/>
      <c r="D279" s="29"/>
      <c r="E279" s="44"/>
      <c r="F279" s="30"/>
      <c r="G279" s="31"/>
      <c r="H279" s="32"/>
      <c r="I279" s="33"/>
      <c r="J279" s="55">
        <f>IF(M279&gt;0,G279,0)</f>
        <v>0</v>
      </c>
      <c r="K279" s="61">
        <f>IF(J279&gt;0,0,G279)</f>
        <v>0</v>
      </c>
      <c r="L279" s="56" t="str">
        <f>IF(J279&gt;0,"Completo","Pendiente")</f>
        <v>Pendiente</v>
      </c>
      <c r="M279" s="34"/>
      <c r="N279" s="35"/>
    </row>
    <row r="280" spans="2:14" ht="43.5" hidden="1" customHeight="1" x14ac:dyDescent="0.3">
      <c r="B280" s="49">
        <v>272</v>
      </c>
      <c r="C280" s="28"/>
      <c r="D280" s="29"/>
      <c r="E280" s="44"/>
      <c r="F280" s="30"/>
      <c r="G280" s="31"/>
      <c r="H280" s="32"/>
      <c r="I280" s="33"/>
      <c r="J280" s="55">
        <f>IF(M280&gt;0,G280,0)</f>
        <v>0</v>
      </c>
      <c r="K280" s="61">
        <f>IF(J280&gt;0,0,G280)</f>
        <v>0</v>
      </c>
      <c r="L280" s="56" t="str">
        <f>IF(J280&gt;0,"Completo","Pendiente")</f>
        <v>Pendiente</v>
      </c>
      <c r="M280" s="34"/>
      <c r="N280" s="35"/>
    </row>
    <row r="281" spans="2:14" ht="43.5" hidden="1" customHeight="1" x14ac:dyDescent="0.3">
      <c r="B281" s="49">
        <v>273</v>
      </c>
      <c r="C281" s="28"/>
      <c r="D281" s="29"/>
      <c r="E281" s="44"/>
      <c r="F281" s="30"/>
      <c r="G281" s="31"/>
      <c r="H281" s="32"/>
      <c r="I281" s="33"/>
      <c r="J281" s="55">
        <f>IF(M281&gt;0,G281,0)</f>
        <v>0</v>
      </c>
      <c r="K281" s="61">
        <f>IF(J281&gt;0,0,G281)</f>
        <v>0</v>
      </c>
      <c r="L281" s="56" t="str">
        <f>IF(J281&gt;0,"Completo","Pendiente")</f>
        <v>Pendiente</v>
      </c>
      <c r="M281" s="34"/>
      <c r="N281" s="35"/>
    </row>
    <row r="282" spans="2:14" ht="43.5" hidden="1" customHeight="1" x14ac:dyDescent="0.3">
      <c r="B282" s="49">
        <v>274</v>
      </c>
      <c r="C282" s="28"/>
      <c r="D282" s="29"/>
      <c r="E282" s="44"/>
      <c r="F282" s="30"/>
      <c r="G282" s="31"/>
      <c r="H282" s="32"/>
      <c r="I282" s="33"/>
      <c r="J282" s="55">
        <f>IF(M282&gt;0,G282,0)</f>
        <v>0</v>
      </c>
      <c r="K282" s="61">
        <f>IF(J282&gt;0,0,G282)</f>
        <v>0</v>
      </c>
      <c r="L282" s="56" t="str">
        <f>IF(J282&gt;0,"Completo","Pendiente")</f>
        <v>Pendiente</v>
      </c>
      <c r="M282" s="34"/>
      <c r="N282" s="35"/>
    </row>
    <row r="283" spans="2:14" ht="43.5" hidden="1" customHeight="1" x14ac:dyDescent="0.3">
      <c r="B283" s="49">
        <v>275</v>
      </c>
      <c r="C283" s="28"/>
      <c r="D283" s="29"/>
      <c r="E283" s="44"/>
      <c r="F283" s="30"/>
      <c r="G283" s="31"/>
      <c r="H283" s="32"/>
      <c r="I283" s="33"/>
      <c r="J283" s="55">
        <f>IF(M283&gt;0,G283,0)</f>
        <v>0</v>
      </c>
      <c r="K283" s="61">
        <f>IF(J283&gt;0,0,G283)</f>
        <v>0</v>
      </c>
      <c r="L283" s="56" t="str">
        <f>IF(J283&gt;0,"Completo","Pendiente")</f>
        <v>Pendiente</v>
      </c>
      <c r="M283" s="34"/>
      <c r="N283" s="35"/>
    </row>
    <row r="284" spans="2:14" ht="43.5" hidden="1" customHeight="1" x14ac:dyDescent="0.3">
      <c r="B284" s="49">
        <v>276</v>
      </c>
      <c r="C284" s="28"/>
      <c r="D284" s="29"/>
      <c r="E284" s="44"/>
      <c r="F284" s="30"/>
      <c r="G284" s="31"/>
      <c r="H284" s="32"/>
      <c r="I284" s="33"/>
      <c r="J284" s="55">
        <f>IF(M284&gt;0,G284,0)</f>
        <v>0</v>
      </c>
      <c r="K284" s="61">
        <f>IF(J284&gt;0,0,G284)</f>
        <v>0</v>
      </c>
      <c r="L284" s="56" t="str">
        <f>IF(J284&gt;0,"Completo","Pendiente")</f>
        <v>Pendiente</v>
      </c>
      <c r="M284" s="34"/>
      <c r="N284" s="35"/>
    </row>
    <row r="285" spans="2:14" ht="43.5" hidden="1" customHeight="1" x14ac:dyDescent="0.3">
      <c r="B285" s="49">
        <v>277</v>
      </c>
      <c r="C285" s="28"/>
      <c r="D285" s="29"/>
      <c r="E285" s="44"/>
      <c r="F285" s="30"/>
      <c r="G285" s="31"/>
      <c r="H285" s="32"/>
      <c r="I285" s="33"/>
      <c r="J285" s="55">
        <f>IF(M285&gt;0,G285,0)</f>
        <v>0</v>
      </c>
      <c r="K285" s="61">
        <f>IF(J285&gt;0,0,G285)</f>
        <v>0</v>
      </c>
      <c r="L285" s="56" t="str">
        <f>IF(J285&gt;0,"Completo","Pendiente")</f>
        <v>Pendiente</v>
      </c>
      <c r="M285" s="34"/>
      <c r="N285" s="35"/>
    </row>
    <row r="286" spans="2:14" ht="43.5" hidden="1" customHeight="1" x14ac:dyDescent="0.3">
      <c r="B286" s="49">
        <v>278</v>
      </c>
      <c r="C286" s="28"/>
      <c r="D286" s="29"/>
      <c r="E286" s="44"/>
      <c r="F286" s="30"/>
      <c r="G286" s="31"/>
      <c r="H286" s="32"/>
      <c r="I286" s="33"/>
      <c r="J286" s="55">
        <f>IF(M286&gt;0,G286,0)</f>
        <v>0</v>
      </c>
      <c r="K286" s="61">
        <f>IF(J286&gt;0,0,G286)</f>
        <v>0</v>
      </c>
      <c r="L286" s="56" t="str">
        <f>IF(J286&gt;0,"Completo","Pendiente")</f>
        <v>Pendiente</v>
      </c>
      <c r="M286" s="34"/>
      <c r="N286" s="35"/>
    </row>
    <row r="287" spans="2:14" ht="43.5" hidden="1" customHeight="1" x14ac:dyDescent="0.3">
      <c r="B287" s="49">
        <v>279</v>
      </c>
      <c r="C287" s="28"/>
      <c r="D287" s="29"/>
      <c r="E287" s="44"/>
      <c r="F287" s="30"/>
      <c r="G287" s="31"/>
      <c r="H287" s="32"/>
      <c r="I287" s="33"/>
      <c r="J287" s="55">
        <f>IF(M287&gt;0,G287,0)</f>
        <v>0</v>
      </c>
      <c r="K287" s="61">
        <f>IF(J287&gt;0,0,G287)</f>
        <v>0</v>
      </c>
      <c r="L287" s="56" t="str">
        <f>IF(J287&gt;0,"Completo","Pendiente")</f>
        <v>Pendiente</v>
      </c>
      <c r="M287" s="34"/>
      <c r="N287" s="35"/>
    </row>
    <row r="288" spans="2:14" ht="43.5" hidden="1" customHeight="1" x14ac:dyDescent="0.3">
      <c r="B288" s="49">
        <v>280</v>
      </c>
      <c r="C288" s="28"/>
      <c r="D288" s="29"/>
      <c r="E288" s="44"/>
      <c r="F288" s="30"/>
      <c r="G288" s="31"/>
      <c r="H288" s="32"/>
      <c r="I288" s="33"/>
      <c r="J288" s="55">
        <f>IF(M288&gt;0,G288,0)</f>
        <v>0</v>
      </c>
      <c r="K288" s="61">
        <f>IF(J288&gt;0,0,G288)</f>
        <v>0</v>
      </c>
      <c r="L288" s="56" t="str">
        <f>IF(J288&gt;0,"Completo","Pendiente")</f>
        <v>Pendiente</v>
      </c>
      <c r="M288" s="34"/>
      <c r="N288" s="35"/>
    </row>
    <row r="289" spans="2:14" ht="43.5" hidden="1" customHeight="1" x14ac:dyDescent="0.3">
      <c r="B289" s="49">
        <v>281</v>
      </c>
      <c r="C289" s="28"/>
      <c r="D289" s="29"/>
      <c r="E289" s="44"/>
      <c r="F289" s="30"/>
      <c r="G289" s="31"/>
      <c r="H289" s="32"/>
      <c r="I289" s="33"/>
      <c r="J289" s="55">
        <f>IF(M289&gt;0,G289,0)</f>
        <v>0</v>
      </c>
      <c r="K289" s="61">
        <f>IF(J289&gt;0,0,G289)</f>
        <v>0</v>
      </c>
      <c r="L289" s="56" t="str">
        <f>IF(J289&gt;0,"Completo","Pendiente")</f>
        <v>Pendiente</v>
      </c>
      <c r="M289" s="34"/>
      <c r="N289" s="35"/>
    </row>
    <row r="290" spans="2:14" ht="43.5" hidden="1" customHeight="1" x14ac:dyDescent="0.3">
      <c r="B290" s="49">
        <v>282</v>
      </c>
      <c r="C290" s="28"/>
      <c r="D290" s="29"/>
      <c r="E290" s="44"/>
      <c r="F290" s="30"/>
      <c r="G290" s="31"/>
      <c r="H290" s="32"/>
      <c r="I290" s="33"/>
      <c r="J290" s="55">
        <f>IF(M290&gt;0,G290,0)</f>
        <v>0</v>
      </c>
      <c r="K290" s="61">
        <f>IF(J290&gt;0,0,G290)</f>
        <v>0</v>
      </c>
      <c r="L290" s="56" t="str">
        <f>IF(J290&gt;0,"Completo","Pendiente")</f>
        <v>Pendiente</v>
      </c>
      <c r="M290" s="34"/>
      <c r="N290" s="35"/>
    </row>
    <row r="291" spans="2:14" ht="43.5" hidden="1" customHeight="1" x14ac:dyDescent="0.3">
      <c r="B291" s="49">
        <v>283</v>
      </c>
      <c r="C291" s="28"/>
      <c r="D291" s="29"/>
      <c r="E291" s="44"/>
      <c r="F291" s="30"/>
      <c r="G291" s="31"/>
      <c r="H291" s="32"/>
      <c r="I291" s="33"/>
      <c r="J291" s="55">
        <f>IF(M291&gt;0,G291,0)</f>
        <v>0</v>
      </c>
      <c r="K291" s="61">
        <f>IF(J291&gt;0,0,G291)</f>
        <v>0</v>
      </c>
      <c r="L291" s="56" t="str">
        <f>IF(J291&gt;0,"Completo","Pendiente")</f>
        <v>Pendiente</v>
      </c>
      <c r="M291" s="34"/>
      <c r="N291" s="35"/>
    </row>
    <row r="292" spans="2:14" ht="43.5" hidden="1" customHeight="1" x14ac:dyDescent="0.3">
      <c r="B292" s="49">
        <v>284</v>
      </c>
      <c r="C292" s="28"/>
      <c r="D292" s="29"/>
      <c r="E292" s="44"/>
      <c r="F292" s="30"/>
      <c r="G292" s="31"/>
      <c r="H292" s="32"/>
      <c r="I292" s="33"/>
      <c r="J292" s="55">
        <f>IF(M292&gt;0,G292,0)</f>
        <v>0</v>
      </c>
      <c r="K292" s="61">
        <f>IF(J292&gt;0,0,G292)</f>
        <v>0</v>
      </c>
      <c r="L292" s="56" t="str">
        <f>IF(J292&gt;0,"Completo","Pendiente")</f>
        <v>Pendiente</v>
      </c>
      <c r="M292" s="34"/>
      <c r="N292" s="35"/>
    </row>
    <row r="293" spans="2:14" ht="43.5" hidden="1" customHeight="1" x14ac:dyDescent="0.3">
      <c r="B293" s="49">
        <v>285</v>
      </c>
      <c r="C293" s="28"/>
      <c r="D293" s="29"/>
      <c r="E293" s="44"/>
      <c r="F293" s="30"/>
      <c r="G293" s="31"/>
      <c r="H293" s="32"/>
      <c r="I293" s="33"/>
      <c r="J293" s="55">
        <f>IF(M293&gt;0,G293,0)</f>
        <v>0</v>
      </c>
      <c r="K293" s="61">
        <f>IF(J293&gt;0,0,G293)</f>
        <v>0</v>
      </c>
      <c r="L293" s="56" t="str">
        <f>IF(J293&gt;0,"Completo","Pendiente")</f>
        <v>Pendiente</v>
      </c>
      <c r="M293" s="34"/>
      <c r="N293" s="35"/>
    </row>
    <row r="294" spans="2:14" ht="43.5" hidden="1" customHeight="1" x14ac:dyDescent="0.3">
      <c r="B294" s="49">
        <v>286</v>
      </c>
      <c r="C294" s="28"/>
      <c r="D294" s="29"/>
      <c r="E294" s="44"/>
      <c r="F294" s="30"/>
      <c r="G294" s="31"/>
      <c r="H294" s="32"/>
      <c r="I294" s="33"/>
      <c r="J294" s="55">
        <f>IF(M294&gt;0,G294,0)</f>
        <v>0</v>
      </c>
      <c r="K294" s="61">
        <f>IF(J294&gt;0,0,G294)</f>
        <v>0</v>
      </c>
      <c r="L294" s="56" t="str">
        <f>IF(J294&gt;0,"Completo","Pendiente")</f>
        <v>Pendiente</v>
      </c>
      <c r="M294" s="34"/>
      <c r="N294" s="35"/>
    </row>
    <row r="295" spans="2:14" ht="43.5" hidden="1" customHeight="1" x14ac:dyDescent="0.3">
      <c r="B295" s="49">
        <v>287</v>
      </c>
      <c r="C295" s="28"/>
      <c r="D295" s="29"/>
      <c r="E295" s="44"/>
      <c r="F295" s="30"/>
      <c r="G295" s="31"/>
      <c r="H295" s="32"/>
      <c r="I295" s="33"/>
      <c r="J295" s="55">
        <f>IF(M295&gt;0,G295,0)</f>
        <v>0</v>
      </c>
      <c r="K295" s="61">
        <f>IF(J295&gt;0,0,G295)</f>
        <v>0</v>
      </c>
      <c r="L295" s="56" t="str">
        <f>IF(J295&gt;0,"Completo","Pendiente")</f>
        <v>Pendiente</v>
      </c>
      <c r="M295" s="34"/>
      <c r="N295" s="35"/>
    </row>
    <row r="296" spans="2:14" ht="43.5" hidden="1" customHeight="1" x14ac:dyDescent="0.3">
      <c r="B296" s="49">
        <v>288</v>
      </c>
      <c r="C296" s="28"/>
      <c r="D296" s="29"/>
      <c r="E296" s="44"/>
      <c r="F296" s="30"/>
      <c r="G296" s="31"/>
      <c r="H296" s="32"/>
      <c r="I296" s="33"/>
      <c r="J296" s="55">
        <f>IF(M296&gt;0,G296,0)</f>
        <v>0</v>
      </c>
      <c r="K296" s="61">
        <f>IF(J296&gt;0,0,G296)</f>
        <v>0</v>
      </c>
      <c r="L296" s="56" t="str">
        <f>IF(J296&gt;0,"Completo","Pendiente")</f>
        <v>Pendiente</v>
      </c>
      <c r="M296" s="34"/>
      <c r="N296" s="35"/>
    </row>
    <row r="297" spans="2:14" ht="43.5" hidden="1" customHeight="1" x14ac:dyDescent="0.3">
      <c r="B297" s="49">
        <v>289</v>
      </c>
      <c r="C297" s="28"/>
      <c r="D297" s="29"/>
      <c r="E297" s="44"/>
      <c r="F297" s="30"/>
      <c r="G297" s="31"/>
      <c r="H297" s="32"/>
      <c r="I297" s="33"/>
      <c r="J297" s="55">
        <f>IF(M297&gt;0,G297,0)</f>
        <v>0</v>
      </c>
      <c r="K297" s="61">
        <f>IF(J297&gt;0,0,G297)</f>
        <v>0</v>
      </c>
      <c r="L297" s="56" t="str">
        <f>IF(J297&gt;0,"Completo","Pendiente")</f>
        <v>Pendiente</v>
      </c>
      <c r="M297" s="34"/>
      <c r="N297" s="35"/>
    </row>
    <row r="298" spans="2:14" ht="43.5" hidden="1" customHeight="1" x14ac:dyDescent="0.3">
      <c r="B298" s="49">
        <v>290</v>
      </c>
      <c r="C298" s="28"/>
      <c r="D298" s="29"/>
      <c r="E298" s="44"/>
      <c r="F298" s="30"/>
      <c r="G298" s="31"/>
      <c r="H298" s="32"/>
      <c r="I298" s="33"/>
      <c r="J298" s="55">
        <f>IF(M298&gt;0,G298,0)</f>
        <v>0</v>
      </c>
      <c r="K298" s="61">
        <f>IF(J298&gt;0,0,G298)</f>
        <v>0</v>
      </c>
      <c r="L298" s="56" t="str">
        <f>IF(J298&gt;0,"Completo","Pendiente")</f>
        <v>Pendiente</v>
      </c>
      <c r="M298" s="34"/>
      <c r="N298" s="35"/>
    </row>
    <row r="299" spans="2:14" ht="43.5" hidden="1" customHeight="1" x14ac:dyDescent="0.3">
      <c r="B299" s="49">
        <v>291</v>
      </c>
      <c r="C299" s="28"/>
      <c r="D299" s="29"/>
      <c r="E299" s="44"/>
      <c r="F299" s="30"/>
      <c r="G299" s="31"/>
      <c r="H299" s="32"/>
      <c r="I299" s="33"/>
      <c r="J299" s="55">
        <f>IF(M299&gt;0,G299,0)</f>
        <v>0</v>
      </c>
      <c r="K299" s="61">
        <f>IF(J299&gt;0,0,G299)</f>
        <v>0</v>
      </c>
      <c r="L299" s="56" t="str">
        <f>IF(J299&gt;0,"Completo","Pendiente")</f>
        <v>Pendiente</v>
      </c>
      <c r="M299" s="34"/>
      <c r="N299" s="35"/>
    </row>
    <row r="300" spans="2:14" ht="43.5" hidden="1" customHeight="1" x14ac:dyDescent="0.3">
      <c r="B300" s="49">
        <v>292</v>
      </c>
      <c r="C300" s="28"/>
      <c r="D300" s="29"/>
      <c r="E300" s="44"/>
      <c r="F300" s="30"/>
      <c r="G300" s="31"/>
      <c r="H300" s="32"/>
      <c r="I300" s="33"/>
      <c r="J300" s="55">
        <f>IF(M300&gt;0,G300,0)</f>
        <v>0</v>
      </c>
      <c r="K300" s="61">
        <f>IF(J300&gt;0,0,G300)</f>
        <v>0</v>
      </c>
      <c r="L300" s="56" t="str">
        <f>IF(J300&gt;0,"Completo","Pendiente")</f>
        <v>Pendiente</v>
      </c>
      <c r="M300" s="34"/>
      <c r="N300" s="35"/>
    </row>
    <row r="301" spans="2:14" ht="43.5" hidden="1" customHeight="1" x14ac:dyDescent="0.3">
      <c r="B301" s="49">
        <v>293</v>
      </c>
      <c r="C301" s="28"/>
      <c r="D301" s="29"/>
      <c r="E301" s="44"/>
      <c r="F301" s="30"/>
      <c r="G301" s="31"/>
      <c r="H301" s="32"/>
      <c r="I301" s="33"/>
      <c r="J301" s="55">
        <f>IF(M301&gt;0,G301,0)</f>
        <v>0</v>
      </c>
      <c r="K301" s="61">
        <f>IF(J301&gt;0,0,G301)</f>
        <v>0</v>
      </c>
      <c r="L301" s="56" t="str">
        <f>IF(J301&gt;0,"Completo","Pendiente")</f>
        <v>Pendiente</v>
      </c>
      <c r="M301" s="34"/>
      <c r="N301" s="35"/>
    </row>
    <row r="302" spans="2:14" ht="43.5" hidden="1" customHeight="1" x14ac:dyDescent="0.3">
      <c r="B302" s="49">
        <v>294</v>
      </c>
      <c r="C302" s="28"/>
      <c r="D302" s="29"/>
      <c r="E302" s="44"/>
      <c r="F302" s="30"/>
      <c r="G302" s="31"/>
      <c r="H302" s="32"/>
      <c r="I302" s="33"/>
      <c r="J302" s="55">
        <f>IF(M302&gt;0,G302,0)</f>
        <v>0</v>
      </c>
      <c r="K302" s="61">
        <f>IF(J302&gt;0,0,G302)</f>
        <v>0</v>
      </c>
      <c r="L302" s="56" t="str">
        <f>IF(J302&gt;0,"Completo","Pendiente")</f>
        <v>Pendiente</v>
      </c>
      <c r="M302" s="34"/>
      <c r="N302" s="35"/>
    </row>
    <row r="303" spans="2:14" ht="43.5" hidden="1" customHeight="1" x14ac:dyDescent="0.3">
      <c r="B303" s="49">
        <v>295</v>
      </c>
      <c r="C303" s="28"/>
      <c r="D303" s="29"/>
      <c r="E303" s="44"/>
      <c r="F303" s="30"/>
      <c r="G303" s="31"/>
      <c r="H303" s="32"/>
      <c r="I303" s="33"/>
      <c r="J303" s="55">
        <f>IF(M303&gt;0,G303,0)</f>
        <v>0</v>
      </c>
      <c r="K303" s="61">
        <f>IF(J303&gt;0,0,G303)</f>
        <v>0</v>
      </c>
      <c r="L303" s="56" t="str">
        <f>IF(J303&gt;0,"Completo","Pendiente")</f>
        <v>Pendiente</v>
      </c>
      <c r="M303" s="34"/>
      <c r="N303" s="35"/>
    </row>
    <row r="304" spans="2:14" ht="43.5" hidden="1" customHeight="1" x14ac:dyDescent="0.3">
      <c r="B304" s="49">
        <v>296</v>
      </c>
      <c r="C304" s="28"/>
      <c r="D304" s="29"/>
      <c r="E304" s="44"/>
      <c r="F304" s="30"/>
      <c r="G304" s="31"/>
      <c r="H304" s="32"/>
      <c r="I304" s="33"/>
      <c r="J304" s="55">
        <f>IF(M304&gt;0,G304,0)</f>
        <v>0</v>
      </c>
      <c r="K304" s="61">
        <f>IF(J304&gt;0,0,G304)</f>
        <v>0</v>
      </c>
      <c r="L304" s="56" t="str">
        <f>IF(J304&gt;0,"Completo","Pendiente")</f>
        <v>Pendiente</v>
      </c>
      <c r="M304" s="34"/>
      <c r="N304" s="35"/>
    </row>
    <row r="305" spans="2:14" ht="43.5" hidden="1" customHeight="1" x14ac:dyDescent="0.3">
      <c r="B305" s="49">
        <v>297</v>
      </c>
      <c r="C305" s="28"/>
      <c r="D305" s="29"/>
      <c r="E305" s="44"/>
      <c r="F305" s="30"/>
      <c r="G305" s="31"/>
      <c r="H305" s="32"/>
      <c r="I305" s="33"/>
      <c r="J305" s="55">
        <f>IF(M305&gt;0,G305,0)</f>
        <v>0</v>
      </c>
      <c r="K305" s="61">
        <f>IF(J305&gt;0,0,G305)</f>
        <v>0</v>
      </c>
      <c r="L305" s="56" t="str">
        <f>IF(J305&gt;0,"Completo","Pendiente")</f>
        <v>Pendiente</v>
      </c>
      <c r="M305" s="34"/>
      <c r="N305" s="35"/>
    </row>
    <row r="306" spans="2:14" ht="43.5" hidden="1" customHeight="1" x14ac:dyDescent="0.3">
      <c r="B306" s="49">
        <v>298</v>
      </c>
      <c r="C306" s="28"/>
      <c r="D306" s="29"/>
      <c r="E306" s="44"/>
      <c r="F306" s="30"/>
      <c r="G306" s="31"/>
      <c r="H306" s="32"/>
      <c r="I306" s="33"/>
      <c r="J306" s="55">
        <f>IF(M306&gt;0,G306,0)</f>
        <v>0</v>
      </c>
      <c r="K306" s="61">
        <f>IF(J306&gt;0,0,G306)</f>
        <v>0</v>
      </c>
      <c r="L306" s="56" t="str">
        <f>IF(J306&gt;0,"Completo","Pendiente")</f>
        <v>Pendiente</v>
      </c>
      <c r="M306" s="34"/>
      <c r="N306" s="35"/>
    </row>
    <row r="307" spans="2:14" ht="43.5" hidden="1" customHeight="1" x14ac:dyDescent="0.3">
      <c r="B307" s="49">
        <v>299</v>
      </c>
      <c r="C307" s="28"/>
      <c r="D307" s="29"/>
      <c r="E307" s="44"/>
      <c r="F307" s="30"/>
      <c r="G307" s="31"/>
      <c r="H307" s="32"/>
      <c r="I307" s="33"/>
      <c r="J307" s="55">
        <f>IF(M307&gt;0,G307,0)</f>
        <v>0</v>
      </c>
      <c r="K307" s="61">
        <f>IF(J307&gt;0,0,G307)</f>
        <v>0</v>
      </c>
      <c r="L307" s="56" t="str">
        <f>IF(J307&gt;0,"Completo","Pendiente")</f>
        <v>Pendiente</v>
      </c>
      <c r="M307" s="34"/>
      <c r="N307" s="35"/>
    </row>
    <row r="308" spans="2:14" ht="43.5" hidden="1" customHeight="1" x14ac:dyDescent="0.3">
      <c r="B308" s="49">
        <v>300</v>
      </c>
      <c r="C308" s="28"/>
      <c r="D308" s="29"/>
      <c r="E308" s="44"/>
      <c r="F308" s="30"/>
      <c r="G308" s="31"/>
      <c r="H308" s="32"/>
      <c r="I308" s="33"/>
      <c r="J308" s="55">
        <f>IF(M308&gt;0,G308,0)</f>
        <v>0</v>
      </c>
      <c r="K308" s="61">
        <f>IF(J308&gt;0,0,G308)</f>
        <v>0</v>
      </c>
      <c r="L308" s="56" t="str">
        <f>IF(J308&gt;0,"Completo","Pendiente")</f>
        <v>Pendiente</v>
      </c>
      <c r="M308" s="34"/>
      <c r="N308" s="35"/>
    </row>
    <row r="309" spans="2:14" ht="43.5" hidden="1" customHeight="1" x14ac:dyDescent="0.3">
      <c r="B309" s="49">
        <v>301</v>
      </c>
      <c r="C309" s="28"/>
      <c r="D309" s="29"/>
      <c r="E309" s="44"/>
      <c r="F309" s="30"/>
      <c r="G309" s="31"/>
      <c r="H309" s="32"/>
      <c r="I309" s="33"/>
      <c r="J309" s="55">
        <f>IF(M309&gt;0,G309,0)</f>
        <v>0</v>
      </c>
      <c r="K309" s="61">
        <f>IF(J309&gt;0,0,G309)</f>
        <v>0</v>
      </c>
      <c r="L309" s="56" t="str">
        <f>IF(J309&gt;0,"Completo","Pendiente")</f>
        <v>Pendiente</v>
      </c>
      <c r="M309" s="34"/>
      <c r="N309" s="35"/>
    </row>
    <row r="310" spans="2:14" ht="43.5" hidden="1" customHeight="1" x14ac:dyDescent="0.3">
      <c r="B310" s="49">
        <v>302</v>
      </c>
      <c r="C310" s="28"/>
      <c r="D310" s="29"/>
      <c r="E310" s="44"/>
      <c r="F310" s="30"/>
      <c r="G310" s="31"/>
      <c r="H310" s="32"/>
      <c r="I310" s="33"/>
      <c r="J310" s="55">
        <f>IF(M310&gt;0,G310,0)</f>
        <v>0</v>
      </c>
      <c r="K310" s="61">
        <f>IF(J310&gt;0,0,G310)</f>
        <v>0</v>
      </c>
      <c r="L310" s="56" t="str">
        <f>IF(J310&gt;0,"Completo","Pendiente")</f>
        <v>Pendiente</v>
      </c>
      <c r="M310" s="34"/>
      <c r="N310" s="35"/>
    </row>
    <row r="311" spans="2:14" ht="43.5" hidden="1" customHeight="1" x14ac:dyDescent="0.3">
      <c r="B311" s="49">
        <v>303</v>
      </c>
      <c r="C311" s="28"/>
      <c r="D311" s="29"/>
      <c r="E311" s="44"/>
      <c r="F311" s="30"/>
      <c r="G311" s="31"/>
      <c r="H311" s="32"/>
      <c r="I311" s="33"/>
      <c r="J311" s="55">
        <f>IF(M311&gt;0,G311,0)</f>
        <v>0</v>
      </c>
      <c r="K311" s="61">
        <f>IF(J311&gt;0,0,G311)</f>
        <v>0</v>
      </c>
      <c r="L311" s="56" t="str">
        <f>IF(J311&gt;0,"Completo","Pendiente")</f>
        <v>Pendiente</v>
      </c>
      <c r="M311" s="34"/>
      <c r="N311" s="35"/>
    </row>
    <row r="312" spans="2:14" ht="43.5" hidden="1" customHeight="1" x14ac:dyDescent="0.3">
      <c r="B312" s="49">
        <v>304</v>
      </c>
      <c r="C312" s="28"/>
      <c r="D312" s="29"/>
      <c r="E312" s="44"/>
      <c r="F312" s="30"/>
      <c r="G312" s="31"/>
      <c r="H312" s="32"/>
      <c r="I312" s="33"/>
      <c r="J312" s="55">
        <f>IF(M312&gt;0,G312,0)</f>
        <v>0</v>
      </c>
      <c r="K312" s="61">
        <f>IF(J312&gt;0,0,G312)</f>
        <v>0</v>
      </c>
      <c r="L312" s="56" t="str">
        <f>IF(J312&gt;0,"Completo","Pendiente")</f>
        <v>Pendiente</v>
      </c>
      <c r="M312" s="34"/>
      <c r="N312" s="35"/>
    </row>
    <row r="313" spans="2:14" ht="43.5" hidden="1" customHeight="1" x14ac:dyDescent="0.3">
      <c r="B313" s="49">
        <v>305</v>
      </c>
      <c r="C313" s="28"/>
      <c r="D313" s="29"/>
      <c r="E313" s="44"/>
      <c r="F313" s="30"/>
      <c r="G313" s="31"/>
      <c r="H313" s="32"/>
      <c r="I313" s="33"/>
      <c r="J313" s="55">
        <f>IF(M313&gt;0,G313,0)</f>
        <v>0</v>
      </c>
      <c r="K313" s="61">
        <f>IF(J313&gt;0,0,G313)</f>
        <v>0</v>
      </c>
      <c r="L313" s="56" t="str">
        <f>IF(J313&gt;0,"Completo","Pendiente")</f>
        <v>Pendiente</v>
      </c>
      <c r="M313" s="34"/>
      <c r="N313" s="35"/>
    </row>
    <row r="314" spans="2:14" ht="43.5" hidden="1" customHeight="1" x14ac:dyDescent="0.3">
      <c r="B314" s="49">
        <v>306</v>
      </c>
      <c r="C314" s="28"/>
      <c r="D314" s="29"/>
      <c r="E314" s="44"/>
      <c r="F314" s="30"/>
      <c r="G314" s="31"/>
      <c r="H314" s="32"/>
      <c r="I314" s="33"/>
      <c r="J314" s="55">
        <f>IF(M314&gt;0,G314,0)</f>
        <v>0</v>
      </c>
      <c r="K314" s="61">
        <f>IF(J314&gt;0,0,G314)</f>
        <v>0</v>
      </c>
      <c r="L314" s="56" t="str">
        <f>IF(J314&gt;0,"Completo","Pendiente")</f>
        <v>Pendiente</v>
      </c>
      <c r="M314" s="34"/>
      <c r="N314" s="35"/>
    </row>
    <row r="315" spans="2:14" ht="43.5" hidden="1" customHeight="1" x14ac:dyDescent="0.3">
      <c r="B315" s="49">
        <v>307</v>
      </c>
      <c r="C315" s="28"/>
      <c r="D315" s="29"/>
      <c r="E315" s="44"/>
      <c r="F315" s="30"/>
      <c r="G315" s="31"/>
      <c r="H315" s="32"/>
      <c r="I315" s="33"/>
      <c r="J315" s="55">
        <f>IF(M315&gt;0,G315,0)</f>
        <v>0</v>
      </c>
      <c r="K315" s="61">
        <f>IF(J315&gt;0,0,G315)</f>
        <v>0</v>
      </c>
      <c r="L315" s="56" t="str">
        <f>IF(J315&gt;0,"Completo","Pendiente")</f>
        <v>Pendiente</v>
      </c>
      <c r="M315" s="34"/>
      <c r="N315" s="35"/>
    </row>
    <row r="316" spans="2:14" ht="43.5" hidden="1" customHeight="1" x14ac:dyDescent="0.3">
      <c r="B316" s="49">
        <v>308</v>
      </c>
      <c r="C316" s="28"/>
      <c r="D316" s="29"/>
      <c r="E316" s="44"/>
      <c r="F316" s="30"/>
      <c r="G316" s="31"/>
      <c r="H316" s="32"/>
      <c r="I316" s="33"/>
      <c r="J316" s="55">
        <f>IF(M316&gt;0,G316,0)</f>
        <v>0</v>
      </c>
      <c r="K316" s="61">
        <f>IF(J316&gt;0,0,G316)</f>
        <v>0</v>
      </c>
      <c r="L316" s="56" t="str">
        <f>IF(J316&gt;0,"Completo","Pendiente")</f>
        <v>Pendiente</v>
      </c>
      <c r="M316" s="34"/>
      <c r="N316" s="35"/>
    </row>
    <row r="317" spans="2:14" ht="43.5" hidden="1" customHeight="1" x14ac:dyDescent="0.3">
      <c r="B317" s="49">
        <v>309</v>
      </c>
      <c r="C317" s="28"/>
      <c r="D317" s="29"/>
      <c r="E317" s="44"/>
      <c r="F317" s="30"/>
      <c r="G317" s="31"/>
      <c r="H317" s="32"/>
      <c r="I317" s="33"/>
      <c r="J317" s="55">
        <f>IF(M317&gt;0,G317,0)</f>
        <v>0</v>
      </c>
      <c r="K317" s="61">
        <f>IF(J317&gt;0,0,G317)</f>
        <v>0</v>
      </c>
      <c r="L317" s="56" t="str">
        <f>IF(J317&gt;0,"Completo","Pendiente")</f>
        <v>Pendiente</v>
      </c>
      <c r="M317" s="34"/>
      <c r="N317" s="35"/>
    </row>
    <row r="318" spans="2:14" ht="43.5" hidden="1" customHeight="1" x14ac:dyDescent="0.3">
      <c r="B318" s="49">
        <v>310</v>
      </c>
      <c r="C318" s="28"/>
      <c r="D318" s="29"/>
      <c r="E318" s="44"/>
      <c r="F318" s="30"/>
      <c r="G318" s="31"/>
      <c r="H318" s="32"/>
      <c r="I318" s="33"/>
      <c r="J318" s="55">
        <f>IF(M318&gt;0,G318,0)</f>
        <v>0</v>
      </c>
      <c r="K318" s="61">
        <f>IF(J318&gt;0,0,G318)</f>
        <v>0</v>
      </c>
      <c r="L318" s="56" t="str">
        <f>IF(J318&gt;0,"Completo","Pendiente")</f>
        <v>Pendiente</v>
      </c>
      <c r="M318" s="34"/>
      <c r="N318" s="35"/>
    </row>
    <row r="319" spans="2:14" ht="43.5" hidden="1" customHeight="1" x14ac:dyDescent="0.3">
      <c r="B319" s="49">
        <v>311</v>
      </c>
      <c r="C319" s="28"/>
      <c r="D319" s="29"/>
      <c r="E319" s="44"/>
      <c r="F319" s="30"/>
      <c r="G319" s="31"/>
      <c r="H319" s="32"/>
      <c r="I319" s="33"/>
      <c r="J319" s="55">
        <f>IF(M319&gt;0,G319,0)</f>
        <v>0</v>
      </c>
      <c r="K319" s="61">
        <f>IF(J319&gt;0,0,G319)</f>
        <v>0</v>
      </c>
      <c r="L319" s="56" t="str">
        <f>IF(J319&gt;0,"Completo","Pendiente")</f>
        <v>Pendiente</v>
      </c>
      <c r="M319" s="34"/>
      <c r="N319" s="35"/>
    </row>
    <row r="320" spans="2:14" ht="43.5" hidden="1" customHeight="1" x14ac:dyDescent="0.3">
      <c r="B320" s="49">
        <v>312</v>
      </c>
      <c r="C320" s="28"/>
      <c r="D320" s="29"/>
      <c r="E320" s="44"/>
      <c r="F320" s="30"/>
      <c r="G320" s="31"/>
      <c r="H320" s="32"/>
      <c r="I320" s="33"/>
      <c r="J320" s="55">
        <f>IF(M320&gt;0,G320,0)</f>
        <v>0</v>
      </c>
      <c r="K320" s="61">
        <f>IF(J320&gt;0,0,G320)</f>
        <v>0</v>
      </c>
      <c r="L320" s="56" t="str">
        <f>IF(J320&gt;0,"Completo","Pendiente")</f>
        <v>Pendiente</v>
      </c>
      <c r="M320" s="34"/>
      <c r="N320" s="35"/>
    </row>
    <row r="321" spans="2:14" ht="43.5" hidden="1" customHeight="1" x14ac:dyDescent="0.3">
      <c r="B321" s="49">
        <v>313</v>
      </c>
      <c r="C321" s="28"/>
      <c r="D321" s="29"/>
      <c r="E321" s="44"/>
      <c r="F321" s="30"/>
      <c r="G321" s="31"/>
      <c r="H321" s="32"/>
      <c r="I321" s="33"/>
      <c r="J321" s="55">
        <f>IF(M321&gt;0,G321,0)</f>
        <v>0</v>
      </c>
      <c r="K321" s="61">
        <f>IF(J321&gt;0,0,G321)</f>
        <v>0</v>
      </c>
      <c r="L321" s="56" t="str">
        <f>IF(J321&gt;0,"Completo","Pendiente")</f>
        <v>Pendiente</v>
      </c>
      <c r="M321" s="34"/>
      <c r="N321" s="35"/>
    </row>
    <row r="322" spans="2:14" ht="43.5" hidden="1" customHeight="1" x14ac:dyDescent="0.3">
      <c r="B322" s="49">
        <v>314</v>
      </c>
      <c r="C322" s="28"/>
      <c r="D322" s="29"/>
      <c r="E322" s="44"/>
      <c r="F322" s="30"/>
      <c r="G322" s="31"/>
      <c r="H322" s="32"/>
      <c r="I322" s="33"/>
      <c r="J322" s="55">
        <f>IF(M322&gt;0,G322,0)</f>
        <v>0</v>
      </c>
      <c r="K322" s="61">
        <f>IF(J322&gt;0,0,G322)</f>
        <v>0</v>
      </c>
      <c r="L322" s="56" t="str">
        <f>IF(J322&gt;0,"Completo","Pendiente")</f>
        <v>Pendiente</v>
      </c>
      <c r="M322" s="34"/>
      <c r="N322" s="35"/>
    </row>
    <row r="323" spans="2:14" ht="43.5" hidden="1" customHeight="1" x14ac:dyDescent="0.3">
      <c r="B323" s="49">
        <v>315</v>
      </c>
      <c r="C323" s="28"/>
      <c r="D323" s="29"/>
      <c r="E323" s="44"/>
      <c r="F323" s="30"/>
      <c r="G323" s="31"/>
      <c r="H323" s="32"/>
      <c r="I323" s="33"/>
      <c r="J323" s="55">
        <f>IF(M323&gt;0,G323,0)</f>
        <v>0</v>
      </c>
      <c r="K323" s="61">
        <f>IF(J323&gt;0,0,G323)</f>
        <v>0</v>
      </c>
      <c r="L323" s="56" t="str">
        <f>IF(J323&gt;0,"Completo","Pendiente")</f>
        <v>Pendiente</v>
      </c>
      <c r="M323" s="34"/>
      <c r="N323" s="35"/>
    </row>
    <row r="324" spans="2:14" ht="43.5" hidden="1" customHeight="1" x14ac:dyDescent="0.3">
      <c r="B324" s="49">
        <v>316</v>
      </c>
      <c r="C324" s="28"/>
      <c r="D324" s="29"/>
      <c r="E324" s="44"/>
      <c r="F324" s="30"/>
      <c r="G324" s="31"/>
      <c r="H324" s="32"/>
      <c r="I324" s="33"/>
      <c r="J324" s="55">
        <f>IF(M324&gt;0,G324,0)</f>
        <v>0</v>
      </c>
      <c r="K324" s="61">
        <f>IF(J324&gt;0,0,G324)</f>
        <v>0</v>
      </c>
      <c r="L324" s="56" t="str">
        <f>IF(J324&gt;0,"Completo","Pendiente")</f>
        <v>Pendiente</v>
      </c>
      <c r="M324" s="34"/>
      <c r="N324" s="35"/>
    </row>
    <row r="325" spans="2:14" ht="43.5" hidden="1" customHeight="1" x14ac:dyDescent="0.3">
      <c r="B325" s="49">
        <v>317</v>
      </c>
      <c r="C325" s="28"/>
      <c r="D325" s="29"/>
      <c r="E325" s="44"/>
      <c r="F325" s="30"/>
      <c r="G325" s="31"/>
      <c r="H325" s="32"/>
      <c r="I325" s="33"/>
      <c r="J325" s="55">
        <f>IF(M325&gt;0,G325,0)</f>
        <v>0</v>
      </c>
      <c r="K325" s="61">
        <f>IF(J325&gt;0,0,G325)</f>
        <v>0</v>
      </c>
      <c r="L325" s="56" t="str">
        <f>IF(J325&gt;0,"Completo","Pendiente")</f>
        <v>Pendiente</v>
      </c>
      <c r="M325" s="34"/>
      <c r="N325" s="35"/>
    </row>
    <row r="326" spans="2:14" ht="43.5" hidden="1" customHeight="1" x14ac:dyDescent="0.3">
      <c r="B326" s="49">
        <v>318</v>
      </c>
      <c r="C326" s="28"/>
      <c r="D326" s="29"/>
      <c r="E326" s="44"/>
      <c r="F326" s="30"/>
      <c r="G326" s="31"/>
      <c r="H326" s="32"/>
      <c r="I326" s="33"/>
      <c r="J326" s="55">
        <f>IF(M326&gt;0,G326,0)</f>
        <v>0</v>
      </c>
      <c r="K326" s="61">
        <f>IF(J326&gt;0,0,G326)</f>
        <v>0</v>
      </c>
      <c r="L326" s="56" t="str">
        <f>IF(J326&gt;0,"Completo","Pendiente")</f>
        <v>Pendiente</v>
      </c>
      <c r="M326" s="34"/>
      <c r="N326" s="35"/>
    </row>
    <row r="327" spans="2:14" ht="43.5" hidden="1" customHeight="1" x14ac:dyDescent="0.3">
      <c r="B327" s="49">
        <v>319</v>
      </c>
      <c r="C327" s="28"/>
      <c r="D327" s="29"/>
      <c r="E327" s="44"/>
      <c r="F327" s="30"/>
      <c r="G327" s="31"/>
      <c r="H327" s="32"/>
      <c r="I327" s="33"/>
      <c r="J327" s="55">
        <f>IF(M327&gt;0,G327,0)</f>
        <v>0</v>
      </c>
      <c r="K327" s="61">
        <f>IF(J327&gt;0,0,G327)</f>
        <v>0</v>
      </c>
      <c r="L327" s="56" t="str">
        <f>IF(J327&gt;0,"Completo","Pendiente")</f>
        <v>Pendiente</v>
      </c>
      <c r="M327" s="34"/>
      <c r="N327" s="35"/>
    </row>
    <row r="328" spans="2:14" ht="43.5" hidden="1" customHeight="1" x14ac:dyDescent="0.3">
      <c r="B328" s="49">
        <v>320</v>
      </c>
      <c r="C328" s="28"/>
      <c r="D328" s="29"/>
      <c r="E328" s="44"/>
      <c r="F328" s="30"/>
      <c r="G328" s="31"/>
      <c r="H328" s="32"/>
      <c r="I328" s="33"/>
      <c r="J328" s="55">
        <f>IF(M328&gt;0,G328,0)</f>
        <v>0</v>
      </c>
      <c r="K328" s="61">
        <f>IF(J328&gt;0,0,G328)</f>
        <v>0</v>
      </c>
      <c r="L328" s="56" t="str">
        <f>IF(J328&gt;0,"Completo","Pendiente")</f>
        <v>Pendiente</v>
      </c>
      <c r="M328" s="34"/>
      <c r="N328" s="35"/>
    </row>
    <row r="329" spans="2:14" ht="43.5" hidden="1" customHeight="1" x14ac:dyDescent="0.3">
      <c r="B329" s="49">
        <v>321</v>
      </c>
      <c r="C329" s="28"/>
      <c r="D329" s="29"/>
      <c r="E329" s="44"/>
      <c r="F329" s="30"/>
      <c r="G329" s="31"/>
      <c r="H329" s="32"/>
      <c r="I329" s="33"/>
      <c r="J329" s="55">
        <f>IF(M329&gt;0,G329,0)</f>
        <v>0</v>
      </c>
      <c r="K329" s="61">
        <f>IF(J329&gt;0,0,G329)</f>
        <v>0</v>
      </c>
      <c r="L329" s="56" t="str">
        <f>IF(J329&gt;0,"Completo","Pendiente")</f>
        <v>Pendiente</v>
      </c>
      <c r="M329" s="34"/>
      <c r="N329" s="35"/>
    </row>
    <row r="330" spans="2:14" ht="43.5" hidden="1" customHeight="1" x14ac:dyDescent="0.3">
      <c r="B330" s="49">
        <v>322</v>
      </c>
      <c r="C330" s="28"/>
      <c r="D330" s="29"/>
      <c r="E330" s="44"/>
      <c r="F330" s="30"/>
      <c r="G330" s="31"/>
      <c r="H330" s="32"/>
      <c r="I330" s="33"/>
      <c r="J330" s="55">
        <f>IF(M330&gt;0,G330,0)</f>
        <v>0</v>
      </c>
      <c r="K330" s="61">
        <f>IF(J330&gt;0,0,G330)</f>
        <v>0</v>
      </c>
      <c r="L330" s="56" t="str">
        <f>IF(J330&gt;0,"Completo","Pendiente")</f>
        <v>Pendiente</v>
      </c>
      <c r="M330" s="34"/>
      <c r="N330" s="35"/>
    </row>
    <row r="331" spans="2:14" ht="43.5" hidden="1" customHeight="1" x14ac:dyDescent="0.3">
      <c r="B331" s="49">
        <v>323</v>
      </c>
      <c r="C331" s="28"/>
      <c r="D331" s="29"/>
      <c r="E331" s="44"/>
      <c r="F331" s="30"/>
      <c r="G331" s="31"/>
      <c r="H331" s="32"/>
      <c r="I331" s="33"/>
      <c r="J331" s="55">
        <f>IF(M331&gt;0,G331,0)</f>
        <v>0</v>
      </c>
      <c r="K331" s="61">
        <f>IF(J331&gt;0,0,G331)</f>
        <v>0</v>
      </c>
      <c r="L331" s="56" t="str">
        <f>IF(J331&gt;0,"Completo","Pendiente")</f>
        <v>Pendiente</v>
      </c>
      <c r="M331" s="34"/>
      <c r="N331" s="35"/>
    </row>
    <row r="332" spans="2:14" ht="43.5" hidden="1" customHeight="1" x14ac:dyDescent="0.3">
      <c r="B332" s="49">
        <v>324</v>
      </c>
      <c r="C332" s="28"/>
      <c r="D332" s="29"/>
      <c r="E332" s="44"/>
      <c r="F332" s="30"/>
      <c r="G332" s="31"/>
      <c r="H332" s="32"/>
      <c r="I332" s="33"/>
      <c r="J332" s="55">
        <f>IF(M332&gt;0,G332,0)</f>
        <v>0</v>
      </c>
      <c r="K332" s="61">
        <f>IF(J332&gt;0,0,G332)</f>
        <v>0</v>
      </c>
      <c r="L332" s="56" t="str">
        <f>IF(J332&gt;0,"Completo","Pendiente")</f>
        <v>Pendiente</v>
      </c>
      <c r="M332" s="34"/>
      <c r="N332" s="35"/>
    </row>
    <row r="333" spans="2:14" ht="43.5" hidden="1" customHeight="1" x14ac:dyDescent="0.3">
      <c r="B333" s="49">
        <v>325</v>
      </c>
      <c r="C333" s="28"/>
      <c r="D333" s="29"/>
      <c r="E333" s="44"/>
      <c r="F333" s="30"/>
      <c r="G333" s="31"/>
      <c r="H333" s="32"/>
      <c r="I333" s="33"/>
      <c r="J333" s="55">
        <f>IF(M333&gt;0,G333,0)</f>
        <v>0</v>
      </c>
      <c r="K333" s="61">
        <f>IF(J333&gt;0,0,G333)</f>
        <v>0</v>
      </c>
      <c r="L333" s="56" t="str">
        <f>IF(J333&gt;0,"Completo","Pendiente")</f>
        <v>Pendiente</v>
      </c>
      <c r="M333" s="34"/>
      <c r="N333" s="35"/>
    </row>
    <row r="334" spans="2:14" ht="43.5" hidden="1" customHeight="1" x14ac:dyDescent="0.3">
      <c r="B334" s="49">
        <v>326</v>
      </c>
      <c r="C334" s="28"/>
      <c r="D334" s="29"/>
      <c r="E334" s="44"/>
      <c r="F334" s="30"/>
      <c r="G334" s="31"/>
      <c r="H334" s="32"/>
      <c r="I334" s="33"/>
      <c r="J334" s="55">
        <f>IF(M334&gt;0,G334,0)</f>
        <v>0</v>
      </c>
      <c r="K334" s="61">
        <f>IF(J334&gt;0,0,G334)</f>
        <v>0</v>
      </c>
      <c r="L334" s="56" t="str">
        <f>IF(J334&gt;0,"Completo","Pendiente")</f>
        <v>Pendiente</v>
      </c>
      <c r="M334" s="34"/>
      <c r="N334" s="35"/>
    </row>
    <row r="335" spans="2:14" ht="43.5" hidden="1" customHeight="1" x14ac:dyDescent="0.3">
      <c r="B335" s="49">
        <v>327</v>
      </c>
      <c r="C335" s="28"/>
      <c r="D335" s="29"/>
      <c r="E335" s="44"/>
      <c r="F335" s="30"/>
      <c r="G335" s="31"/>
      <c r="H335" s="32"/>
      <c r="I335" s="33"/>
      <c r="J335" s="55">
        <f>IF(M335&gt;0,G335,0)</f>
        <v>0</v>
      </c>
      <c r="K335" s="61">
        <f>IF(J335&gt;0,0,G335)</f>
        <v>0</v>
      </c>
      <c r="L335" s="56" t="str">
        <f>IF(J335&gt;0,"Completo","Pendiente")</f>
        <v>Pendiente</v>
      </c>
      <c r="M335" s="34"/>
      <c r="N335" s="35"/>
    </row>
    <row r="336" spans="2:14" ht="43.5" hidden="1" customHeight="1" x14ac:dyDescent="0.3">
      <c r="B336" s="49">
        <v>328</v>
      </c>
      <c r="C336" s="28"/>
      <c r="D336" s="29"/>
      <c r="E336" s="44"/>
      <c r="F336" s="30"/>
      <c r="G336" s="31"/>
      <c r="H336" s="32"/>
      <c r="I336" s="33"/>
      <c r="J336" s="55">
        <f>IF(M336&gt;0,G336,0)</f>
        <v>0</v>
      </c>
      <c r="K336" s="61">
        <f>IF(J336&gt;0,0,G336)</f>
        <v>0</v>
      </c>
      <c r="L336" s="56" t="str">
        <f>IF(J336&gt;0,"Completo","Pendiente")</f>
        <v>Pendiente</v>
      </c>
      <c r="M336" s="34"/>
      <c r="N336" s="35"/>
    </row>
    <row r="337" spans="2:14" ht="43.5" hidden="1" customHeight="1" x14ac:dyDescent="0.3">
      <c r="B337" s="49">
        <v>329</v>
      </c>
      <c r="C337" s="28"/>
      <c r="D337" s="29"/>
      <c r="E337" s="44"/>
      <c r="F337" s="30"/>
      <c r="G337" s="31"/>
      <c r="H337" s="32"/>
      <c r="I337" s="33"/>
      <c r="J337" s="55">
        <f>IF(M337&gt;0,G337,0)</f>
        <v>0</v>
      </c>
      <c r="K337" s="61">
        <f>IF(J337&gt;0,0,G337)</f>
        <v>0</v>
      </c>
      <c r="L337" s="56" t="str">
        <f>IF(J337&gt;0,"Completo","Pendiente")</f>
        <v>Pendiente</v>
      </c>
      <c r="M337" s="34"/>
      <c r="N337" s="35"/>
    </row>
    <row r="338" spans="2:14" ht="43.5" hidden="1" customHeight="1" x14ac:dyDescent="0.3">
      <c r="B338" s="49">
        <v>330</v>
      </c>
      <c r="C338" s="28"/>
      <c r="D338" s="29"/>
      <c r="E338" s="44"/>
      <c r="F338" s="30"/>
      <c r="G338" s="31"/>
      <c r="H338" s="32"/>
      <c r="I338" s="33"/>
      <c r="J338" s="55">
        <f>IF(M338&gt;0,G338,0)</f>
        <v>0</v>
      </c>
      <c r="K338" s="61">
        <f>IF(J338&gt;0,0,G338)</f>
        <v>0</v>
      </c>
      <c r="L338" s="56" t="str">
        <f>IF(J338&gt;0,"Completo","Pendiente")</f>
        <v>Pendiente</v>
      </c>
      <c r="M338" s="34"/>
      <c r="N338" s="35"/>
    </row>
    <row r="339" spans="2:14" ht="43.5" hidden="1" customHeight="1" x14ac:dyDescent="0.3">
      <c r="B339" s="49">
        <v>331</v>
      </c>
      <c r="C339" s="28"/>
      <c r="D339" s="29"/>
      <c r="E339" s="44"/>
      <c r="F339" s="30"/>
      <c r="G339" s="31"/>
      <c r="H339" s="32"/>
      <c r="I339" s="33"/>
      <c r="J339" s="55">
        <f>IF(M339&gt;0,G339,0)</f>
        <v>0</v>
      </c>
      <c r="K339" s="61">
        <f>IF(J339&gt;0,0,G339)</f>
        <v>0</v>
      </c>
      <c r="L339" s="56" t="str">
        <f>IF(J339&gt;0,"Completo","Pendiente")</f>
        <v>Pendiente</v>
      </c>
      <c r="M339" s="34"/>
      <c r="N339" s="35"/>
    </row>
    <row r="340" spans="2:14" ht="43.5" hidden="1" customHeight="1" x14ac:dyDescent="0.3">
      <c r="B340" s="49">
        <v>332</v>
      </c>
      <c r="C340" s="28"/>
      <c r="D340" s="29"/>
      <c r="E340" s="44"/>
      <c r="F340" s="30"/>
      <c r="G340" s="31"/>
      <c r="H340" s="32"/>
      <c r="I340" s="33"/>
      <c r="J340" s="55">
        <f>IF(M340&gt;0,G340,0)</f>
        <v>0</v>
      </c>
      <c r="K340" s="61">
        <f>IF(J340&gt;0,0,G340)</f>
        <v>0</v>
      </c>
      <c r="L340" s="56" t="str">
        <f>IF(J340&gt;0,"Completo","Pendiente")</f>
        <v>Pendiente</v>
      </c>
      <c r="M340" s="34"/>
      <c r="N340" s="35"/>
    </row>
    <row r="341" spans="2:14" ht="43.5" hidden="1" customHeight="1" x14ac:dyDescent="0.3">
      <c r="B341" s="49">
        <v>333</v>
      </c>
      <c r="C341" s="28"/>
      <c r="D341" s="29"/>
      <c r="E341" s="44"/>
      <c r="F341" s="30"/>
      <c r="G341" s="31"/>
      <c r="H341" s="32"/>
      <c r="I341" s="33"/>
      <c r="J341" s="55">
        <f>IF(M341&gt;0,G341,0)</f>
        <v>0</v>
      </c>
      <c r="K341" s="61">
        <f>IF(J341&gt;0,0,G341)</f>
        <v>0</v>
      </c>
      <c r="L341" s="56" t="str">
        <f>IF(J341&gt;0,"Completo","Pendiente")</f>
        <v>Pendiente</v>
      </c>
      <c r="M341" s="34"/>
      <c r="N341" s="35"/>
    </row>
    <row r="342" spans="2:14" ht="43.5" hidden="1" customHeight="1" x14ac:dyDescent="0.3">
      <c r="B342" s="49">
        <v>334</v>
      </c>
      <c r="C342" s="28"/>
      <c r="D342" s="29"/>
      <c r="E342" s="44"/>
      <c r="F342" s="30"/>
      <c r="G342" s="31"/>
      <c r="H342" s="32"/>
      <c r="I342" s="33"/>
      <c r="J342" s="55">
        <f>IF(M342&gt;0,G342,0)</f>
        <v>0</v>
      </c>
      <c r="K342" s="61">
        <f>IF(J342&gt;0,0,G342)</f>
        <v>0</v>
      </c>
      <c r="L342" s="56" t="str">
        <f>IF(J342&gt;0,"Completo","Pendiente")</f>
        <v>Pendiente</v>
      </c>
      <c r="M342" s="34"/>
      <c r="N342" s="35"/>
    </row>
    <row r="343" spans="2:14" ht="43.5" hidden="1" customHeight="1" x14ac:dyDescent="0.3">
      <c r="B343" s="49">
        <v>335</v>
      </c>
      <c r="C343" s="28"/>
      <c r="D343" s="29"/>
      <c r="E343" s="44"/>
      <c r="F343" s="30"/>
      <c r="G343" s="31"/>
      <c r="H343" s="32"/>
      <c r="I343" s="33"/>
      <c r="J343" s="55">
        <f>IF(M343&gt;0,G343,0)</f>
        <v>0</v>
      </c>
      <c r="K343" s="61">
        <f>IF(J343&gt;0,0,G343)</f>
        <v>0</v>
      </c>
      <c r="L343" s="56" t="str">
        <f>IF(J343&gt;0,"Completo","Pendiente")</f>
        <v>Pendiente</v>
      </c>
      <c r="M343" s="34"/>
      <c r="N343" s="35"/>
    </row>
    <row r="344" spans="2:14" ht="43.5" hidden="1" customHeight="1" x14ac:dyDescent="0.3">
      <c r="B344" s="49">
        <v>336</v>
      </c>
      <c r="C344" s="28"/>
      <c r="D344" s="29"/>
      <c r="E344" s="44"/>
      <c r="F344" s="30"/>
      <c r="G344" s="31"/>
      <c r="H344" s="32"/>
      <c r="I344" s="33"/>
      <c r="J344" s="55">
        <f>IF(M344&gt;0,G344,0)</f>
        <v>0</v>
      </c>
      <c r="K344" s="61">
        <f>IF(J344&gt;0,0,G344)</f>
        <v>0</v>
      </c>
      <c r="L344" s="56" t="str">
        <f>IF(J344&gt;0,"Completo","Pendiente")</f>
        <v>Pendiente</v>
      </c>
      <c r="M344" s="34"/>
      <c r="N344" s="35"/>
    </row>
    <row r="345" spans="2:14" ht="43.5" hidden="1" customHeight="1" x14ac:dyDescent="0.3">
      <c r="B345" s="49">
        <v>337</v>
      </c>
      <c r="C345" s="28"/>
      <c r="D345" s="29"/>
      <c r="E345" s="44"/>
      <c r="F345" s="30"/>
      <c r="G345" s="31"/>
      <c r="H345" s="32"/>
      <c r="I345" s="33"/>
      <c r="J345" s="55">
        <f>IF(M345&gt;0,G345,0)</f>
        <v>0</v>
      </c>
      <c r="K345" s="61">
        <f>IF(J345&gt;0,0,G345)</f>
        <v>0</v>
      </c>
      <c r="L345" s="56" t="str">
        <f>IF(J345&gt;0,"Completo","Pendiente")</f>
        <v>Pendiente</v>
      </c>
      <c r="M345" s="34"/>
      <c r="N345" s="35"/>
    </row>
    <row r="346" spans="2:14" ht="43.5" hidden="1" customHeight="1" x14ac:dyDescent="0.3">
      <c r="B346" s="49">
        <v>338</v>
      </c>
      <c r="C346" s="28"/>
      <c r="D346" s="29"/>
      <c r="E346" s="44"/>
      <c r="F346" s="30"/>
      <c r="G346" s="31"/>
      <c r="H346" s="32"/>
      <c r="I346" s="33"/>
      <c r="J346" s="55">
        <f>IF(M346&gt;0,G346,0)</f>
        <v>0</v>
      </c>
      <c r="K346" s="61">
        <f>IF(J346&gt;0,0,G346)</f>
        <v>0</v>
      </c>
      <c r="L346" s="56" t="str">
        <f>IF(J346&gt;0,"Completo","Pendiente")</f>
        <v>Pendiente</v>
      </c>
      <c r="M346" s="34"/>
      <c r="N346" s="35"/>
    </row>
    <row r="347" spans="2:14" ht="43.5" hidden="1" customHeight="1" x14ac:dyDescent="0.3">
      <c r="B347" s="49">
        <v>339</v>
      </c>
      <c r="C347" s="28"/>
      <c r="D347" s="29"/>
      <c r="E347" s="44"/>
      <c r="F347" s="30"/>
      <c r="G347" s="31"/>
      <c r="H347" s="32"/>
      <c r="I347" s="33"/>
      <c r="J347" s="55">
        <f>IF(M347&gt;0,G347,0)</f>
        <v>0</v>
      </c>
      <c r="K347" s="61">
        <f>IF(J347&gt;0,0,G347)</f>
        <v>0</v>
      </c>
      <c r="L347" s="56" t="str">
        <f>IF(J347&gt;0,"Completo","Pendiente")</f>
        <v>Pendiente</v>
      </c>
      <c r="M347" s="34"/>
      <c r="N347" s="35"/>
    </row>
    <row r="348" spans="2:14" ht="43.5" hidden="1" customHeight="1" x14ac:dyDescent="0.3">
      <c r="B348" s="49">
        <v>340</v>
      </c>
      <c r="C348" s="28"/>
      <c r="D348" s="29"/>
      <c r="E348" s="44"/>
      <c r="F348" s="30"/>
      <c r="G348" s="31"/>
      <c r="H348" s="32"/>
      <c r="I348" s="33"/>
      <c r="J348" s="55">
        <f>IF(M348&gt;0,G348,0)</f>
        <v>0</v>
      </c>
      <c r="K348" s="61">
        <f>IF(J348&gt;0,0,G348)</f>
        <v>0</v>
      </c>
      <c r="L348" s="56" t="str">
        <f>IF(J348&gt;0,"Completo","Pendiente")</f>
        <v>Pendiente</v>
      </c>
      <c r="M348" s="34"/>
      <c r="N348" s="35"/>
    </row>
    <row r="349" spans="2:14" ht="43.5" hidden="1" customHeight="1" x14ac:dyDescent="0.3">
      <c r="B349" s="49">
        <v>341</v>
      </c>
      <c r="C349" s="28"/>
      <c r="D349" s="29"/>
      <c r="E349" s="44"/>
      <c r="F349" s="30"/>
      <c r="G349" s="31"/>
      <c r="H349" s="32"/>
      <c r="I349" s="33"/>
      <c r="J349" s="55">
        <f>IF(M349&gt;0,G349,0)</f>
        <v>0</v>
      </c>
      <c r="K349" s="61">
        <f>IF(J349&gt;0,0,G349)</f>
        <v>0</v>
      </c>
      <c r="L349" s="56" t="str">
        <f>IF(J349&gt;0,"Completo","Pendiente")</f>
        <v>Pendiente</v>
      </c>
      <c r="M349" s="34"/>
      <c r="N349" s="35"/>
    </row>
    <row r="350" spans="2:14" ht="43.5" hidden="1" customHeight="1" x14ac:dyDescent="0.3">
      <c r="B350" s="49">
        <v>342</v>
      </c>
      <c r="C350" s="28"/>
      <c r="D350" s="29"/>
      <c r="E350" s="44"/>
      <c r="F350" s="30"/>
      <c r="G350" s="31"/>
      <c r="H350" s="32"/>
      <c r="I350" s="33"/>
      <c r="J350" s="55">
        <f>IF(M350&gt;0,G350,0)</f>
        <v>0</v>
      </c>
      <c r="K350" s="61">
        <f>IF(J350&gt;0,0,G350)</f>
        <v>0</v>
      </c>
      <c r="L350" s="56" t="str">
        <f>IF(J350&gt;0,"Completo","Pendiente")</f>
        <v>Pendiente</v>
      </c>
      <c r="M350" s="34"/>
      <c r="N350" s="35"/>
    </row>
    <row r="351" spans="2:14" ht="43.5" hidden="1" customHeight="1" x14ac:dyDescent="0.3">
      <c r="B351" s="49">
        <v>343</v>
      </c>
      <c r="C351" s="28"/>
      <c r="D351" s="29"/>
      <c r="E351" s="44"/>
      <c r="F351" s="30"/>
      <c r="G351" s="31"/>
      <c r="H351" s="32"/>
      <c r="I351" s="33"/>
      <c r="J351" s="55">
        <f>IF(M351&gt;0,G351,0)</f>
        <v>0</v>
      </c>
      <c r="K351" s="61">
        <f>IF(J351&gt;0,0,G351)</f>
        <v>0</v>
      </c>
      <c r="L351" s="56" t="str">
        <f>IF(J351&gt;0,"Completo","Pendiente")</f>
        <v>Pendiente</v>
      </c>
      <c r="M351" s="34"/>
      <c r="N351" s="35"/>
    </row>
    <row r="352" spans="2:14" ht="43.5" hidden="1" customHeight="1" x14ac:dyDescent="0.3">
      <c r="B352" s="49">
        <v>344</v>
      </c>
      <c r="C352" s="28"/>
      <c r="D352" s="29"/>
      <c r="E352" s="44"/>
      <c r="F352" s="30"/>
      <c r="G352" s="31"/>
      <c r="H352" s="32"/>
      <c r="I352" s="33"/>
      <c r="J352" s="55">
        <f>IF(M352&gt;0,G352,0)</f>
        <v>0</v>
      </c>
      <c r="K352" s="61">
        <f>IF(J352&gt;0,0,G352)</f>
        <v>0</v>
      </c>
      <c r="L352" s="56" t="str">
        <f>IF(J352&gt;0,"Completo","Pendiente")</f>
        <v>Pendiente</v>
      </c>
      <c r="M352" s="34"/>
      <c r="N352" s="35"/>
    </row>
    <row r="353" spans="2:14" ht="43.5" hidden="1" customHeight="1" x14ac:dyDescent="0.3">
      <c r="B353" s="49">
        <v>345</v>
      </c>
      <c r="C353" s="28"/>
      <c r="D353" s="29"/>
      <c r="E353" s="44"/>
      <c r="F353" s="30"/>
      <c r="G353" s="31"/>
      <c r="H353" s="32"/>
      <c r="I353" s="33"/>
      <c r="J353" s="55">
        <f>IF(M353&gt;0,G353,0)</f>
        <v>0</v>
      </c>
      <c r="K353" s="61">
        <f>IF(J353&gt;0,0,G353)</f>
        <v>0</v>
      </c>
      <c r="L353" s="56" t="str">
        <f>IF(J353&gt;0,"Completo","Pendiente")</f>
        <v>Pendiente</v>
      </c>
      <c r="M353" s="34"/>
      <c r="N353" s="35"/>
    </row>
    <row r="354" spans="2:14" ht="43.5" hidden="1" customHeight="1" x14ac:dyDescent="0.3">
      <c r="B354" s="49">
        <v>346</v>
      </c>
      <c r="C354" s="28"/>
      <c r="D354" s="29"/>
      <c r="E354" s="44"/>
      <c r="F354" s="30"/>
      <c r="G354" s="31"/>
      <c r="H354" s="32"/>
      <c r="I354" s="33"/>
      <c r="J354" s="55">
        <f>IF(M354&gt;0,G354,0)</f>
        <v>0</v>
      </c>
      <c r="K354" s="61">
        <f>IF(J354&gt;0,0,G354)</f>
        <v>0</v>
      </c>
      <c r="L354" s="56" t="str">
        <f>IF(J354&gt;0,"Completo","Pendiente")</f>
        <v>Pendiente</v>
      </c>
      <c r="M354" s="34"/>
      <c r="N354" s="35"/>
    </row>
    <row r="355" spans="2:14" ht="43.5" hidden="1" customHeight="1" x14ac:dyDescent="0.3">
      <c r="B355" s="49">
        <v>347</v>
      </c>
      <c r="C355" s="28"/>
      <c r="D355" s="29"/>
      <c r="E355" s="44"/>
      <c r="F355" s="30"/>
      <c r="G355" s="31"/>
      <c r="H355" s="32"/>
      <c r="I355" s="33"/>
      <c r="J355" s="55">
        <f>IF(M355&gt;0,G355,0)</f>
        <v>0</v>
      </c>
      <c r="K355" s="61">
        <f>IF(J355&gt;0,0,G355)</f>
        <v>0</v>
      </c>
      <c r="L355" s="56" t="str">
        <f>IF(J355&gt;0,"Completo","Pendiente")</f>
        <v>Pendiente</v>
      </c>
      <c r="M355" s="34"/>
      <c r="N355" s="35"/>
    </row>
    <row r="356" spans="2:14" ht="43.5" hidden="1" customHeight="1" x14ac:dyDescent="0.3">
      <c r="B356" s="49">
        <v>348</v>
      </c>
      <c r="C356" s="28"/>
      <c r="D356" s="29"/>
      <c r="E356" s="44"/>
      <c r="F356" s="30"/>
      <c r="G356" s="31"/>
      <c r="H356" s="32"/>
      <c r="I356" s="33"/>
      <c r="J356" s="55">
        <f>IF(M356&gt;0,G356,0)</f>
        <v>0</v>
      </c>
      <c r="K356" s="61">
        <f>IF(J356&gt;0,0,G356)</f>
        <v>0</v>
      </c>
      <c r="L356" s="56" t="str">
        <f>IF(J356&gt;0,"Completo","Pendiente")</f>
        <v>Pendiente</v>
      </c>
      <c r="M356" s="34"/>
      <c r="N356" s="35"/>
    </row>
    <row r="357" spans="2:14" ht="43.5" hidden="1" customHeight="1" x14ac:dyDescent="0.3">
      <c r="B357" s="49">
        <v>349</v>
      </c>
      <c r="C357" s="28"/>
      <c r="D357" s="29"/>
      <c r="E357" s="44"/>
      <c r="F357" s="30"/>
      <c r="G357" s="31"/>
      <c r="H357" s="32"/>
      <c r="I357" s="33"/>
      <c r="J357" s="55">
        <f>IF(M357&gt;0,G357,0)</f>
        <v>0</v>
      </c>
      <c r="K357" s="61">
        <f>IF(J357&gt;0,0,G357)</f>
        <v>0</v>
      </c>
      <c r="L357" s="56" t="str">
        <f>IF(J357&gt;0,"Completo","Pendiente")</f>
        <v>Pendiente</v>
      </c>
      <c r="M357" s="34"/>
      <c r="N357" s="35"/>
    </row>
    <row r="358" spans="2:14" ht="43.5" hidden="1" customHeight="1" x14ac:dyDescent="0.3">
      <c r="B358" s="49">
        <v>350</v>
      </c>
      <c r="C358" s="28"/>
      <c r="D358" s="29"/>
      <c r="E358" s="44"/>
      <c r="F358" s="30"/>
      <c r="G358" s="31"/>
      <c r="H358" s="32"/>
      <c r="I358" s="33"/>
      <c r="J358" s="55">
        <f>IF(M358&gt;0,G358,0)</f>
        <v>0</v>
      </c>
      <c r="K358" s="61">
        <f>IF(J358&gt;0,0,G358)</f>
        <v>0</v>
      </c>
      <c r="L358" s="56" t="str">
        <f>IF(J358&gt;0,"Completo","Pendiente")</f>
        <v>Pendiente</v>
      </c>
      <c r="M358" s="34"/>
      <c r="N358" s="35"/>
    </row>
    <row r="359" spans="2:14" ht="43.5" hidden="1" customHeight="1" x14ac:dyDescent="0.3">
      <c r="B359" s="49">
        <v>351</v>
      </c>
      <c r="C359" s="28"/>
      <c r="D359" s="29"/>
      <c r="E359" s="44"/>
      <c r="F359" s="30"/>
      <c r="G359" s="31"/>
      <c r="H359" s="32"/>
      <c r="I359" s="33"/>
      <c r="J359" s="55">
        <f>IF(M359&gt;0,G359,0)</f>
        <v>0</v>
      </c>
      <c r="K359" s="61">
        <f>IF(J359&gt;0,0,G359)</f>
        <v>0</v>
      </c>
      <c r="L359" s="56" t="str">
        <f>IF(J359&gt;0,"Completo","Pendiente")</f>
        <v>Pendiente</v>
      </c>
      <c r="M359" s="34"/>
      <c r="N359" s="35"/>
    </row>
    <row r="360" spans="2:14" ht="43.5" hidden="1" customHeight="1" x14ac:dyDescent="0.3">
      <c r="B360" s="49">
        <v>352</v>
      </c>
      <c r="C360" s="28"/>
      <c r="D360" s="29"/>
      <c r="E360" s="44"/>
      <c r="F360" s="30"/>
      <c r="G360" s="31"/>
      <c r="H360" s="32"/>
      <c r="I360" s="33"/>
      <c r="J360" s="55">
        <f>IF(M360&gt;0,G360,0)</f>
        <v>0</v>
      </c>
      <c r="K360" s="61">
        <f>IF(J360&gt;0,0,G360)</f>
        <v>0</v>
      </c>
      <c r="L360" s="56" t="str">
        <f>IF(J360&gt;0,"Completo","Pendiente")</f>
        <v>Pendiente</v>
      </c>
      <c r="M360" s="34"/>
      <c r="N360" s="35"/>
    </row>
    <row r="361" spans="2:14" ht="43.5" hidden="1" customHeight="1" x14ac:dyDescent="0.3">
      <c r="B361" s="49">
        <v>353</v>
      </c>
      <c r="C361" s="28"/>
      <c r="D361" s="29"/>
      <c r="E361" s="44"/>
      <c r="F361" s="30"/>
      <c r="G361" s="31"/>
      <c r="H361" s="32"/>
      <c r="I361" s="33"/>
      <c r="J361" s="55">
        <f>IF(M361&gt;0,G361,0)</f>
        <v>0</v>
      </c>
      <c r="K361" s="61">
        <f>IF(J361&gt;0,0,G361)</f>
        <v>0</v>
      </c>
      <c r="L361" s="56" t="str">
        <f>IF(J361&gt;0,"Completo","Pendiente")</f>
        <v>Pendiente</v>
      </c>
      <c r="M361" s="34"/>
      <c r="N361" s="35"/>
    </row>
    <row r="362" spans="2:14" ht="43.5" hidden="1" customHeight="1" x14ac:dyDescent="0.3">
      <c r="B362" s="49">
        <v>354</v>
      </c>
      <c r="C362" s="28"/>
      <c r="D362" s="29"/>
      <c r="E362" s="44"/>
      <c r="F362" s="30"/>
      <c r="G362" s="31"/>
      <c r="H362" s="32"/>
      <c r="I362" s="33"/>
      <c r="J362" s="55">
        <f>IF(M362&gt;0,G362,0)</f>
        <v>0</v>
      </c>
      <c r="K362" s="61">
        <f>IF(J362&gt;0,0,G362)</f>
        <v>0</v>
      </c>
      <c r="L362" s="56" t="str">
        <f>IF(J362&gt;0,"Completo","Pendiente")</f>
        <v>Pendiente</v>
      </c>
      <c r="M362" s="34"/>
      <c r="N362" s="35"/>
    </row>
    <row r="363" spans="2:14" ht="43.5" hidden="1" customHeight="1" x14ac:dyDescent="0.3">
      <c r="B363" s="49">
        <v>355</v>
      </c>
      <c r="C363" s="28"/>
      <c r="D363" s="29"/>
      <c r="E363" s="44"/>
      <c r="F363" s="30"/>
      <c r="G363" s="31"/>
      <c r="H363" s="32"/>
      <c r="I363" s="33"/>
      <c r="J363" s="55">
        <f>IF(M363&gt;0,G363,0)</f>
        <v>0</v>
      </c>
      <c r="K363" s="61">
        <f>IF(J363&gt;0,0,G363)</f>
        <v>0</v>
      </c>
      <c r="L363" s="56" t="str">
        <f>IF(J363&gt;0,"Completo","Pendiente")</f>
        <v>Pendiente</v>
      </c>
      <c r="M363" s="34"/>
      <c r="N363" s="35"/>
    </row>
    <row r="364" spans="2:14" ht="43.5" hidden="1" customHeight="1" x14ac:dyDescent="0.3">
      <c r="B364" s="49">
        <v>356</v>
      </c>
      <c r="C364" s="28"/>
      <c r="D364" s="29"/>
      <c r="E364" s="44"/>
      <c r="F364" s="30"/>
      <c r="G364" s="31"/>
      <c r="H364" s="32"/>
      <c r="I364" s="33"/>
      <c r="J364" s="55">
        <f>IF(M364&gt;0,G364,0)</f>
        <v>0</v>
      </c>
      <c r="K364" s="61">
        <f>IF(J364&gt;0,0,G364)</f>
        <v>0</v>
      </c>
      <c r="L364" s="56" t="str">
        <f>IF(J364&gt;0,"Completo","Pendiente")</f>
        <v>Pendiente</v>
      </c>
      <c r="M364" s="34"/>
      <c r="N364" s="35"/>
    </row>
    <row r="365" spans="2:14" ht="43.5" hidden="1" customHeight="1" x14ac:dyDescent="0.3">
      <c r="B365" s="49">
        <v>357</v>
      </c>
      <c r="C365" s="28"/>
      <c r="D365" s="29"/>
      <c r="E365" s="44"/>
      <c r="F365" s="30"/>
      <c r="G365" s="31"/>
      <c r="H365" s="32"/>
      <c r="I365" s="33"/>
      <c r="J365" s="55">
        <f>IF(M365&gt;0,G365,0)</f>
        <v>0</v>
      </c>
      <c r="K365" s="61">
        <f>IF(J365&gt;0,0,G365)</f>
        <v>0</v>
      </c>
      <c r="L365" s="56" t="str">
        <f>IF(J365&gt;0,"Completo","Pendiente")</f>
        <v>Pendiente</v>
      </c>
      <c r="M365" s="34"/>
      <c r="N365" s="35"/>
    </row>
    <row r="366" spans="2:14" ht="43.5" hidden="1" customHeight="1" x14ac:dyDescent="0.3">
      <c r="B366" s="49">
        <v>358</v>
      </c>
      <c r="C366" s="28"/>
      <c r="D366" s="29"/>
      <c r="E366" s="44"/>
      <c r="F366" s="30"/>
      <c r="G366" s="31"/>
      <c r="H366" s="32"/>
      <c r="I366" s="33"/>
      <c r="J366" s="55">
        <f>IF(M366&gt;0,G366,0)</f>
        <v>0</v>
      </c>
      <c r="K366" s="61">
        <f>IF(J366&gt;0,0,G366)</f>
        <v>0</v>
      </c>
      <c r="L366" s="56" t="str">
        <f>IF(J366&gt;0,"Completo","Pendiente")</f>
        <v>Pendiente</v>
      </c>
      <c r="M366" s="34"/>
      <c r="N366" s="35"/>
    </row>
    <row r="367" spans="2:14" ht="43.5" hidden="1" customHeight="1" x14ac:dyDescent="0.3">
      <c r="B367" s="49">
        <v>359</v>
      </c>
      <c r="C367" s="28"/>
      <c r="D367" s="29"/>
      <c r="E367" s="44"/>
      <c r="F367" s="30"/>
      <c r="G367" s="31"/>
      <c r="H367" s="32"/>
      <c r="I367" s="33"/>
      <c r="J367" s="55">
        <f>IF(M367&gt;0,G367,0)</f>
        <v>0</v>
      </c>
      <c r="K367" s="61">
        <f>IF(J367&gt;0,0,G367)</f>
        <v>0</v>
      </c>
      <c r="L367" s="56" t="str">
        <f>IF(J367&gt;0,"Completo","Pendiente")</f>
        <v>Pendiente</v>
      </c>
      <c r="M367" s="34"/>
      <c r="N367" s="35"/>
    </row>
    <row r="368" spans="2:14" ht="43.5" hidden="1" customHeight="1" x14ac:dyDescent="0.3">
      <c r="B368" s="49">
        <v>360</v>
      </c>
      <c r="C368" s="28"/>
      <c r="D368" s="29"/>
      <c r="E368" s="44"/>
      <c r="F368" s="30"/>
      <c r="G368" s="31"/>
      <c r="H368" s="32"/>
      <c r="I368" s="33"/>
      <c r="J368" s="55">
        <f>IF(M368&gt;0,G368,0)</f>
        <v>0</v>
      </c>
      <c r="K368" s="61">
        <f>IF(J368&gt;0,0,G368)</f>
        <v>0</v>
      </c>
      <c r="L368" s="56" t="str">
        <f>IF(J368&gt;0,"Completo","Pendiente")</f>
        <v>Pendiente</v>
      </c>
      <c r="M368" s="34"/>
      <c r="N368" s="35"/>
    </row>
    <row r="369" spans="2:14" ht="43.5" hidden="1" customHeight="1" x14ac:dyDescent="0.3">
      <c r="B369" s="49">
        <v>361</v>
      </c>
      <c r="C369" s="28"/>
      <c r="D369" s="29"/>
      <c r="E369" s="44"/>
      <c r="F369" s="30"/>
      <c r="G369" s="31"/>
      <c r="H369" s="32"/>
      <c r="I369" s="33"/>
      <c r="J369" s="55">
        <f>IF(M369&gt;0,G369,0)</f>
        <v>0</v>
      </c>
      <c r="K369" s="61">
        <f>IF(J369&gt;0,0,G369)</f>
        <v>0</v>
      </c>
      <c r="L369" s="56" t="str">
        <f>IF(J369&gt;0,"Completo","Pendiente")</f>
        <v>Pendiente</v>
      </c>
      <c r="M369" s="34"/>
      <c r="N369" s="35"/>
    </row>
    <row r="370" spans="2:14" ht="43.5" hidden="1" customHeight="1" x14ac:dyDescent="0.3">
      <c r="B370" s="49">
        <v>362</v>
      </c>
      <c r="C370" s="28"/>
      <c r="D370" s="29"/>
      <c r="E370" s="44"/>
      <c r="F370" s="30"/>
      <c r="G370" s="31"/>
      <c r="H370" s="32"/>
      <c r="I370" s="33"/>
      <c r="J370" s="55">
        <f>IF(M370&gt;0,G370,0)</f>
        <v>0</v>
      </c>
      <c r="K370" s="61">
        <f>IF(J370&gt;0,0,G370)</f>
        <v>0</v>
      </c>
      <c r="L370" s="56" t="str">
        <f>IF(J370&gt;0,"Completo","Pendiente")</f>
        <v>Pendiente</v>
      </c>
      <c r="M370" s="34"/>
      <c r="N370" s="35"/>
    </row>
    <row r="371" spans="2:14" ht="43.5" hidden="1" customHeight="1" x14ac:dyDescent="0.3">
      <c r="B371" s="49">
        <v>363</v>
      </c>
      <c r="C371" s="28"/>
      <c r="D371" s="29"/>
      <c r="E371" s="44"/>
      <c r="F371" s="30"/>
      <c r="G371" s="31"/>
      <c r="H371" s="32"/>
      <c r="I371" s="33"/>
      <c r="J371" s="55">
        <f>IF(M371&gt;0,G371,0)</f>
        <v>0</v>
      </c>
      <c r="K371" s="61">
        <f>IF(J371&gt;0,0,G371)</f>
        <v>0</v>
      </c>
      <c r="L371" s="56" t="str">
        <f>IF(J371&gt;0,"Completo","Pendiente")</f>
        <v>Pendiente</v>
      </c>
      <c r="M371" s="34"/>
      <c r="N371" s="35"/>
    </row>
    <row r="372" spans="2:14" ht="43.5" hidden="1" customHeight="1" x14ac:dyDescent="0.3">
      <c r="B372" s="49">
        <v>364</v>
      </c>
      <c r="C372" s="28"/>
      <c r="D372" s="29"/>
      <c r="E372" s="44"/>
      <c r="F372" s="30"/>
      <c r="G372" s="31"/>
      <c r="H372" s="32"/>
      <c r="I372" s="33"/>
      <c r="J372" s="55">
        <f>IF(M372&gt;0,G372,0)</f>
        <v>0</v>
      </c>
      <c r="K372" s="61">
        <f>IF(J372&gt;0,0,G372)</f>
        <v>0</v>
      </c>
      <c r="L372" s="56" t="str">
        <f>IF(J372&gt;0,"Completo","Pendiente")</f>
        <v>Pendiente</v>
      </c>
      <c r="M372" s="34"/>
      <c r="N372" s="35"/>
    </row>
    <row r="373" spans="2:14" ht="43.5" hidden="1" customHeight="1" x14ac:dyDescent="0.3">
      <c r="B373" s="49">
        <v>365</v>
      </c>
      <c r="C373" s="28"/>
      <c r="D373" s="29"/>
      <c r="E373" s="44"/>
      <c r="F373" s="30"/>
      <c r="G373" s="31"/>
      <c r="H373" s="32"/>
      <c r="I373" s="33"/>
      <c r="J373" s="55">
        <f>IF(M373&gt;0,G373,0)</f>
        <v>0</v>
      </c>
      <c r="K373" s="61">
        <f>IF(J373&gt;0,0,G373)</f>
        <v>0</v>
      </c>
      <c r="L373" s="56" t="str">
        <f>IF(J373&gt;0,"Completo","Pendiente")</f>
        <v>Pendiente</v>
      </c>
      <c r="M373" s="34"/>
      <c r="N373" s="35"/>
    </row>
    <row r="374" spans="2:14" ht="43.5" hidden="1" customHeight="1" x14ac:dyDescent="0.3">
      <c r="B374" s="49">
        <v>366</v>
      </c>
      <c r="C374" s="28"/>
      <c r="D374" s="29"/>
      <c r="E374" s="44"/>
      <c r="F374" s="30"/>
      <c r="G374" s="31"/>
      <c r="H374" s="32"/>
      <c r="I374" s="33"/>
      <c r="J374" s="55">
        <f>IF(M374&gt;0,G374,0)</f>
        <v>0</v>
      </c>
      <c r="K374" s="61">
        <f>IF(J374&gt;0,0,G374)</f>
        <v>0</v>
      </c>
      <c r="L374" s="56" t="str">
        <f>IF(J374&gt;0,"Completo","Pendiente")</f>
        <v>Pendiente</v>
      </c>
      <c r="M374" s="34"/>
      <c r="N374" s="35"/>
    </row>
    <row r="375" spans="2:14" ht="43.5" hidden="1" customHeight="1" x14ac:dyDescent="0.3">
      <c r="B375" s="49">
        <v>367</v>
      </c>
      <c r="C375" s="28"/>
      <c r="D375" s="29"/>
      <c r="E375" s="44"/>
      <c r="F375" s="30"/>
      <c r="G375" s="31"/>
      <c r="H375" s="32"/>
      <c r="I375" s="33"/>
      <c r="J375" s="55">
        <f>IF(M375&gt;0,G375,0)</f>
        <v>0</v>
      </c>
      <c r="K375" s="61">
        <f>IF(J375&gt;0,0,G375)</f>
        <v>0</v>
      </c>
      <c r="L375" s="56" t="str">
        <f>IF(J375&gt;0,"Completo","Pendiente")</f>
        <v>Pendiente</v>
      </c>
      <c r="M375" s="34"/>
      <c r="N375" s="35"/>
    </row>
    <row r="376" spans="2:14" ht="43.5" hidden="1" customHeight="1" x14ac:dyDescent="0.3">
      <c r="B376" s="49">
        <v>368</v>
      </c>
      <c r="C376" s="28"/>
      <c r="D376" s="29"/>
      <c r="E376" s="44"/>
      <c r="F376" s="30"/>
      <c r="G376" s="31"/>
      <c r="H376" s="32"/>
      <c r="I376" s="33"/>
      <c r="J376" s="55">
        <f>IF(M376&gt;0,G376,0)</f>
        <v>0</v>
      </c>
      <c r="K376" s="61">
        <f>IF(J376&gt;0,0,G376)</f>
        <v>0</v>
      </c>
      <c r="L376" s="56" t="str">
        <f>IF(J376&gt;0,"Completo","Pendiente")</f>
        <v>Pendiente</v>
      </c>
      <c r="M376" s="34"/>
      <c r="N376" s="35"/>
    </row>
    <row r="377" spans="2:14" ht="43.5" hidden="1" customHeight="1" x14ac:dyDescent="0.3">
      <c r="B377" s="49">
        <v>369</v>
      </c>
      <c r="C377" s="28"/>
      <c r="D377" s="29"/>
      <c r="E377" s="44"/>
      <c r="F377" s="30"/>
      <c r="G377" s="31"/>
      <c r="H377" s="32"/>
      <c r="I377" s="33"/>
      <c r="J377" s="55">
        <f>IF(M377&gt;0,G377,0)</f>
        <v>0</v>
      </c>
      <c r="K377" s="61">
        <f>IF(J377&gt;0,0,G377)</f>
        <v>0</v>
      </c>
      <c r="L377" s="56" t="str">
        <f>IF(J377&gt;0,"Completo","Pendiente")</f>
        <v>Pendiente</v>
      </c>
      <c r="M377" s="34"/>
      <c r="N377" s="35"/>
    </row>
    <row r="378" spans="2:14" ht="43.5" hidden="1" customHeight="1" x14ac:dyDescent="0.3">
      <c r="B378" s="49">
        <v>370</v>
      </c>
      <c r="C378" s="28"/>
      <c r="D378" s="29"/>
      <c r="E378" s="44"/>
      <c r="F378" s="30"/>
      <c r="G378" s="31"/>
      <c r="H378" s="32"/>
      <c r="I378" s="33"/>
      <c r="J378" s="55">
        <f>IF(M378&gt;0,G378,0)</f>
        <v>0</v>
      </c>
      <c r="K378" s="61">
        <f>IF(J378&gt;0,0,G378)</f>
        <v>0</v>
      </c>
      <c r="L378" s="56" t="str">
        <f>IF(J378&gt;0,"Completo","Pendiente")</f>
        <v>Pendiente</v>
      </c>
      <c r="M378" s="34"/>
      <c r="N378" s="35"/>
    </row>
    <row r="379" spans="2:14" ht="43.5" hidden="1" customHeight="1" x14ac:dyDescent="0.3">
      <c r="B379" s="49">
        <v>371</v>
      </c>
      <c r="C379" s="28"/>
      <c r="D379" s="29"/>
      <c r="E379" s="44"/>
      <c r="F379" s="30"/>
      <c r="G379" s="31"/>
      <c r="H379" s="32"/>
      <c r="I379" s="33"/>
      <c r="J379" s="55">
        <f>IF(M379&gt;0,G379,0)</f>
        <v>0</v>
      </c>
      <c r="K379" s="61">
        <f>IF(J379&gt;0,0,G379)</f>
        <v>0</v>
      </c>
      <c r="L379" s="56" t="str">
        <f>IF(J379&gt;0,"Completo","Pendiente")</f>
        <v>Pendiente</v>
      </c>
      <c r="M379" s="34"/>
      <c r="N379" s="35"/>
    </row>
    <row r="380" spans="2:14" ht="43.5" hidden="1" customHeight="1" x14ac:dyDescent="0.3">
      <c r="B380" s="49">
        <v>372</v>
      </c>
      <c r="C380" s="28"/>
      <c r="D380" s="29"/>
      <c r="E380" s="44"/>
      <c r="F380" s="30"/>
      <c r="G380" s="31"/>
      <c r="H380" s="32"/>
      <c r="I380" s="33"/>
      <c r="J380" s="55">
        <f>IF(M380&gt;0,G380,0)</f>
        <v>0</v>
      </c>
      <c r="K380" s="61">
        <f>IF(J380&gt;0,0,G380)</f>
        <v>0</v>
      </c>
      <c r="L380" s="56" t="str">
        <f>IF(J380&gt;0,"Completo","Pendiente")</f>
        <v>Pendiente</v>
      </c>
      <c r="M380" s="34"/>
      <c r="N380" s="35"/>
    </row>
    <row r="381" spans="2:14" ht="43.5" hidden="1" customHeight="1" x14ac:dyDescent="0.3">
      <c r="B381" s="49">
        <v>373</v>
      </c>
      <c r="C381" s="28"/>
      <c r="D381" s="29"/>
      <c r="E381" s="44"/>
      <c r="F381" s="30"/>
      <c r="G381" s="31"/>
      <c r="H381" s="32"/>
      <c r="I381" s="33"/>
      <c r="J381" s="55">
        <f>IF(M381&gt;0,G381,0)</f>
        <v>0</v>
      </c>
      <c r="K381" s="61">
        <f>IF(J381&gt;0,0,G381)</f>
        <v>0</v>
      </c>
      <c r="L381" s="56" t="str">
        <f>IF(J381&gt;0,"Completo","Pendiente")</f>
        <v>Pendiente</v>
      </c>
      <c r="M381" s="34"/>
      <c r="N381" s="35"/>
    </row>
    <row r="382" spans="2:14" ht="43.5" hidden="1" customHeight="1" x14ac:dyDescent="0.3">
      <c r="B382" s="49">
        <v>374</v>
      </c>
      <c r="C382" s="28"/>
      <c r="D382" s="29"/>
      <c r="E382" s="44"/>
      <c r="F382" s="30"/>
      <c r="G382" s="31"/>
      <c r="H382" s="32"/>
      <c r="I382" s="33"/>
      <c r="J382" s="55">
        <f>IF(M382&gt;0,G382,0)</f>
        <v>0</v>
      </c>
      <c r="K382" s="61">
        <f>IF(J382&gt;0,0,G382)</f>
        <v>0</v>
      </c>
      <c r="L382" s="56" t="str">
        <f>IF(J382&gt;0,"Completo","Pendiente")</f>
        <v>Pendiente</v>
      </c>
      <c r="M382" s="34"/>
      <c r="N382" s="35"/>
    </row>
    <row r="383" spans="2:14" ht="43.5" hidden="1" customHeight="1" x14ac:dyDescent="0.3">
      <c r="B383" s="49">
        <v>375</v>
      </c>
      <c r="C383" s="28"/>
      <c r="D383" s="29"/>
      <c r="E383" s="44"/>
      <c r="F383" s="30"/>
      <c r="G383" s="31"/>
      <c r="H383" s="32"/>
      <c r="I383" s="33"/>
      <c r="J383" s="55">
        <f>IF(M383&gt;0,G383,0)</f>
        <v>0</v>
      </c>
      <c r="K383" s="61">
        <f>IF(J383&gt;0,0,G383)</f>
        <v>0</v>
      </c>
      <c r="L383" s="56" t="str">
        <f>IF(J383&gt;0,"Completo","Pendiente")</f>
        <v>Pendiente</v>
      </c>
      <c r="M383" s="34"/>
      <c r="N383" s="35"/>
    </row>
    <row r="384" spans="2:14" ht="43.5" hidden="1" customHeight="1" x14ac:dyDescent="0.3">
      <c r="B384" s="49">
        <v>376</v>
      </c>
      <c r="C384" s="28"/>
      <c r="D384" s="29"/>
      <c r="E384" s="44"/>
      <c r="F384" s="30"/>
      <c r="G384" s="31"/>
      <c r="H384" s="32"/>
      <c r="I384" s="33"/>
      <c r="J384" s="55">
        <f>IF(M384&gt;0,G384,0)</f>
        <v>0</v>
      </c>
      <c r="K384" s="61">
        <f>IF(J384&gt;0,0,G384)</f>
        <v>0</v>
      </c>
      <c r="L384" s="56" t="str">
        <f>IF(J384&gt;0,"Completo","Pendiente")</f>
        <v>Pendiente</v>
      </c>
      <c r="M384" s="34"/>
      <c r="N384" s="35"/>
    </row>
    <row r="385" spans="2:14" ht="43.5" hidden="1" customHeight="1" x14ac:dyDescent="0.3">
      <c r="B385" s="49">
        <v>377</v>
      </c>
      <c r="C385" s="28"/>
      <c r="D385" s="29"/>
      <c r="E385" s="44"/>
      <c r="F385" s="30"/>
      <c r="G385" s="31"/>
      <c r="H385" s="32"/>
      <c r="I385" s="33"/>
      <c r="J385" s="55">
        <f>IF(M385&gt;0,G385,0)</f>
        <v>0</v>
      </c>
      <c r="K385" s="61">
        <f>IF(J385&gt;0,0,G385)</f>
        <v>0</v>
      </c>
      <c r="L385" s="56" t="str">
        <f>IF(J385&gt;0,"Completo","Pendiente")</f>
        <v>Pendiente</v>
      </c>
      <c r="M385" s="34"/>
      <c r="N385" s="35"/>
    </row>
    <row r="386" spans="2:14" ht="43.5" hidden="1" customHeight="1" x14ac:dyDescent="0.3">
      <c r="B386" s="49">
        <v>378</v>
      </c>
      <c r="C386" s="28"/>
      <c r="D386" s="29"/>
      <c r="E386" s="44"/>
      <c r="F386" s="30"/>
      <c r="G386" s="31"/>
      <c r="H386" s="32"/>
      <c r="I386" s="33"/>
      <c r="J386" s="55">
        <f>IF(M386&gt;0,G386,0)</f>
        <v>0</v>
      </c>
      <c r="K386" s="61">
        <f>IF(J386&gt;0,0,G386)</f>
        <v>0</v>
      </c>
      <c r="L386" s="56" t="str">
        <f>IF(J386&gt;0,"Completo","Pendiente")</f>
        <v>Pendiente</v>
      </c>
      <c r="M386" s="34"/>
      <c r="N386" s="35"/>
    </row>
    <row r="387" spans="2:14" ht="43.5" hidden="1" customHeight="1" x14ac:dyDescent="0.3">
      <c r="B387" s="49">
        <v>379</v>
      </c>
      <c r="C387" s="28"/>
      <c r="D387" s="29"/>
      <c r="E387" s="44"/>
      <c r="F387" s="30"/>
      <c r="G387" s="31"/>
      <c r="H387" s="32"/>
      <c r="I387" s="33"/>
      <c r="J387" s="55">
        <f>IF(M387&gt;0,G387,0)</f>
        <v>0</v>
      </c>
      <c r="K387" s="61">
        <f>IF(J387&gt;0,0,G387)</f>
        <v>0</v>
      </c>
      <c r="L387" s="56" t="str">
        <f>IF(J387&gt;0,"Completo","Pendiente")</f>
        <v>Pendiente</v>
      </c>
      <c r="M387" s="34"/>
      <c r="N387" s="35"/>
    </row>
    <row r="388" spans="2:14" ht="43.5" hidden="1" customHeight="1" x14ac:dyDescent="0.3">
      <c r="B388" s="49">
        <v>380</v>
      </c>
      <c r="C388" s="28"/>
      <c r="D388" s="29"/>
      <c r="E388" s="44"/>
      <c r="F388" s="30"/>
      <c r="G388" s="31"/>
      <c r="H388" s="32"/>
      <c r="I388" s="33"/>
      <c r="J388" s="55">
        <f>IF(M388&gt;0,G388,0)</f>
        <v>0</v>
      </c>
      <c r="K388" s="61">
        <f>IF(J388&gt;0,0,G388)</f>
        <v>0</v>
      </c>
      <c r="L388" s="56" t="str">
        <f>IF(J388&gt;0,"Completo","Pendiente")</f>
        <v>Pendiente</v>
      </c>
      <c r="M388" s="34"/>
      <c r="N388" s="35"/>
    </row>
    <row r="389" spans="2:14" ht="43.5" hidden="1" customHeight="1" x14ac:dyDescent="0.3">
      <c r="B389" s="49">
        <v>381</v>
      </c>
      <c r="C389" s="28"/>
      <c r="D389" s="29"/>
      <c r="E389" s="44"/>
      <c r="F389" s="30"/>
      <c r="G389" s="31"/>
      <c r="H389" s="32"/>
      <c r="I389" s="33"/>
      <c r="J389" s="55">
        <f>IF(M389&gt;0,G389,0)</f>
        <v>0</v>
      </c>
      <c r="K389" s="61">
        <f>IF(J389&gt;0,0,G389)</f>
        <v>0</v>
      </c>
      <c r="L389" s="56" t="str">
        <f>IF(J389&gt;0,"Completo","Pendiente")</f>
        <v>Pendiente</v>
      </c>
      <c r="M389" s="34"/>
      <c r="N389" s="35"/>
    </row>
    <row r="390" spans="2:14" ht="43.5" hidden="1" customHeight="1" x14ac:dyDescent="0.3">
      <c r="B390" s="49">
        <v>382</v>
      </c>
      <c r="C390" s="28"/>
      <c r="D390" s="29"/>
      <c r="E390" s="44"/>
      <c r="F390" s="30"/>
      <c r="G390" s="31"/>
      <c r="H390" s="32"/>
      <c r="I390" s="33"/>
      <c r="J390" s="55">
        <f>IF(M390&gt;0,G390,0)</f>
        <v>0</v>
      </c>
      <c r="K390" s="61">
        <f>IF(J390&gt;0,0,G390)</f>
        <v>0</v>
      </c>
      <c r="L390" s="56" t="str">
        <f>IF(J390&gt;0,"Completo","Pendiente")</f>
        <v>Pendiente</v>
      </c>
      <c r="M390" s="34"/>
      <c r="N390" s="35"/>
    </row>
    <row r="391" spans="2:14" ht="43.5" hidden="1" customHeight="1" x14ac:dyDescent="0.3">
      <c r="B391" s="49">
        <v>383</v>
      </c>
      <c r="C391" s="28"/>
      <c r="D391" s="29"/>
      <c r="E391" s="44"/>
      <c r="F391" s="30"/>
      <c r="G391" s="31"/>
      <c r="H391" s="32"/>
      <c r="I391" s="33"/>
      <c r="J391" s="55">
        <f>IF(M391&gt;0,G391,0)</f>
        <v>0</v>
      </c>
      <c r="K391" s="61">
        <f>IF(J391&gt;0,0,G391)</f>
        <v>0</v>
      </c>
      <c r="L391" s="56" t="str">
        <f>IF(J391&gt;0,"Completo","Pendiente")</f>
        <v>Pendiente</v>
      </c>
      <c r="M391" s="34"/>
      <c r="N391" s="35"/>
    </row>
    <row r="392" spans="2:14" ht="43.5" hidden="1" customHeight="1" x14ac:dyDescent="0.3">
      <c r="B392" s="49">
        <v>384</v>
      </c>
      <c r="C392" s="28"/>
      <c r="D392" s="29"/>
      <c r="E392" s="44"/>
      <c r="F392" s="30"/>
      <c r="G392" s="31"/>
      <c r="H392" s="32"/>
      <c r="I392" s="33"/>
      <c r="J392" s="55">
        <f>IF(M392&gt;0,G392,0)</f>
        <v>0</v>
      </c>
      <c r="K392" s="61">
        <f>IF(J392&gt;0,0,G392)</f>
        <v>0</v>
      </c>
      <c r="L392" s="56" t="str">
        <f>IF(J392&gt;0,"Completo","Pendiente")</f>
        <v>Pendiente</v>
      </c>
      <c r="M392" s="34"/>
      <c r="N392" s="35"/>
    </row>
    <row r="393" spans="2:14" ht="43.5" hidden="1" customHeight="1" x14ac:dyDescent="0.3">
      <c r="B393" s="49">
        <v>385</v>
      </c>
      <c r="C393" s="28"/>
      <c r="D393" s="29"/>
      <c r="E393" s="44"/>
      <c r="F393" s="30"/>
      <c r="G393" s="31"/>
      <c r="H393" s="32"/>
      <c r="I393" s="33"/>
      <c r="J393" s="55">
        <f>IF(M393&gt;0,G393,0)</f>
        <v>0</v>
      </c>
      <c r="K393" s="61">
        <f>IF(J393&gt;0,0,G393)</f>
        <v>0</v>
      </c>
      <c r="L393" s="56" t="str">
        <f>IF(J393&gt;0,"Completo","Pendiente")</f>
        <v>Pendiente</v>
      </c>
      <c r="M393" s="34"/>
      <c r="N393" s="35"/>
    </row>
    <row r="394" spans="2:14" ht="43.5" hidden="1" customHeight="1" x14ac:dyDescent="0.3">
      <c r="B394" s="49">
        <v>386</v>
      </c>
      <c r="C394" s="28"/>
      <c r="D394" s="29"/>
      <c r="E394" s="44"/>
      <c r="F394" s="30"/>
      <c r="G394" s="31"/>
      <c r="H394" s="32"/>
      <c r="I394" s="33"/>
      <c r="J394" s="55">
        <f>IF(M394&gt;0,G394,0)</f>
        <v>0</v>
      </c>
      <c r="K394" s="61">
        <f>IF(J394&gt;0,0,G394)</f>
        <v>0</v>
      </c>
      <c r="L394" s="56" t="str">
        <f>IF(J394&gt;0,"Completo","Pendiente")</f>
        <v>Pendiente</v>
      </c>
      <c r="M394" s="34"/>
      <c r="N394" s="35"/>
    </row>
    <row r="395" spans="2:14" ht="43.5" hidden="1" customHeight="1" x14ac:dyDescent="0.3">
      <c r="B395" s="49">
        <v>387</v>
      </c>
      <c r="C395" s="28"/>
      <c r="D395" s="29"/>
      <c r="E395" s="44"/>
      <c r="F395" s="30"/>
      <c r="G395" s="31"/>
      <c r="H395" s="32"/>
      <c r="I395" s="33"/>
      <c r="J395" s="55">
        <f>IF(M395&gt;0,G395,0)</f>
        <v>0</v>
      </c>
      <c r="K395" s="61">
        <f>IF(J395&gt;0,0,G395)</f>
        <v>0</v>
      </c>
      <c r="L395" s="56" t="str">
        <f>IF(J395&gt;0,"Completo","Pendiente")</f>
        <v>Pendiente</v>
      </c>
      <c r="M395" s="34"/>
      <c r="N395" s="35"/>
    </row>
    <row r="396" spans="2:14" ht="43.5" hidden="1" customHeight="1" x14ac:dyDescent="0.3">
      <c r="B396" s="49">
        <v>388</v>
      </c>
      <c r="C396" s="28"/>
      <c r="D396" s="29"/>
      <c r="E396" s="44"/>
      <c r="F396" s="30"/>
      <c r="G396" s="31"/>
      <c r="H396" s="32"/>
      <c r="I396" s="33"/>
      <c r="J396" s="55">
        <f>IF(M396&gt;0,G396,0)</f>
        <v>0</v>
      </c>
      <c r="K396" s="61">
        <f>IF(J396&gt;0,0,G396)</f>
        <v>0</v>
      </c>
      <c r="L396" s="56" t="str">
        <f>IF(J396&gt;0,"Completo","Pendiente")</f>
        <v>Pendiente</v>
      </c>
      <c r="M396" s="34"/>
      <c r="N396" s="35"/>
    </row>
    <row r="397" spans="2:14" ht="43.5" hidden="1" customHeight="1" x14ac:dyDescent="0.3">
      <c r="B397" s="49">
        <v>389</v>
      </c>
      <c r="C397" s="28"/>
      <c r="D397" s="29"/>
      <c r="E397" s="44"/>
      <c r="F397" s="30"/>
      <c r="G397" s="31"/>
      <c r="H397" s="32"/>
      <c r="I397" s="33"/>
      <c r="J397" s="55">
        <f>IF(M397&gt;0,G397,0)</f>
        <v>0</v>
      </c>
      <c r="K397" s="61">
        <f>IF(J397&gt;0,0,G397)</f>
        <v>0</v>
      </c>
      <c r="L397" s="56" t="str">
        <f>IF(J397&gt;0,"Completo","Pendiente")</f>
        <v>Pendiente</v>
      </c>
      <c r="M397" s="34"/>
      <c r="N397" s="35"/>
    </row>
    <row r="398" spans="2:14" ht="43.5" hidden="1" customHeight="1" x14ac:dyDescent="0.3">
      <c r="B398" s="49">
        <v>390</v>
      </c>
      <c r="C398" s="28"/>
      <c r="D398" s="29"/>
      <c r="E398" s="44"/>
      <c r="F398" s="30"/>
      <c r="G398" s="31"/>
      <c r="H398" s="32"/>
      <c r="I398" s="33"/>
      <c r="J398" s="55">
        <f>IF(M398&gt;0,G398,0)</f>
        <v>0</v>
      </c>
      <c r="K398" s="61">
        <f>IF(J398&gt;0,0,G398)</f>
        <v>0</v>
      </c>
      <c r="L398" s="56" t="str">
        <f>IF(J398&gt;0,"Completo","Pendiente")</f>
        <v>Pendiente</v>
      </c>
      <c r="M398" s="34"/>
      <c r="N398" s="35"/>
    </row>
    <row r="399" spans="2:14" ht="43.5" hidden="1" customHeight="1" x14ac:dyDescent="0.3">
      <c r="B399" s="49">
        <v>391</v>
      </c>
      <c r="C399" s="28"/>
      <c r="D399" s="29"/>
      <c r="E399" s="44"/>
      <c r="F399" s="30"/>
      <c r="G399" s="31"/>
      <c r="H399" s="32"/>
      <c r="I399" s="33"/>
      <c r="J399" s="55">
        <f>IF(M399&gt;0,G399,0)</f>
        <v>0</v>
      </c>
      <c r="K399" s="61">
        <f>IF(J399&gt;0,0,G399)</f>
        <v>0</v>
      </c>
      <c r="L399" s="56" t="str">
        <f>IF(J399&gt;0,"Completo","Pendiente")</f>
        <v>Pendiente</v>
      </c>
      <c r="M399" s="34"/>
      <c r="N399" s="35"/>
    </row>
    <row r="400" spans="2:14" ht="43.5" hidden="1" customHeight="1" x14ac:dyDescent="0.3">
      <c r="B400" s="49">
        <v>392</v>
      </c>
      <c r="C400" s="28"/>
      <c r="D400" s="29"/>
      <c r="E400" s="44"/>
      <c r="F400" s="30"/>
      <c r="G400" s="31"/>
      <c r="H400" s="32"/>
      <c r="I400" s="33"/>
      <c r="J400" s="55">
        <f>IF(M400&gt;0,G400,0)</f>
        <v>0</v>
      </c>
      <c r="K400" s="61">
        <f>IF(J400&gt;0,0,G400)</f>
        <v>0</v>
      </c>
      <c r="L400" s="56" t="str">
        <f>IF(J400&gt;0,"Completo","Pendiente")</f>
        <v>Pendiente</v>
      </c>
      <c r="M400" s="34"/>
      <c r="N400" s="35"/>
    </row>
    <row r="401" spans="2:14" ht="43.5" hidden="1" customHeight="1" x14ac:dyDescent="0.3">
      <c r="B401" s="49">
        <v>393</v>
      </c>
      <c r="C401" s="28"/>
      <c r="D401" s="29"/>
      <c r="E401" s="44"/>
      <c r="F401" s="30"/>
      <c r="G401" s="31"/>
      <c r="H401" s="32"/>
      <c r="I401" s="33"/>
      <c r="J401" s="55">
        <f>IF(M401&gt;0,G401,0)</f>
        <v>0</v>
      </c>
      <c r="K401" s="61">
        <f>IF(J401&gt;0,0,G401)</f>
        <v>0</v>
      </c>
      <c r="L401" s="56" t="str">
        <f>IF(J401&gt;0,"Completo","Pendiente")</f>
        <v>Pendiente</v>
      </c>
      <c r="M401" s="34"/>
      <c r="N401" s="35"/>
    </row>
    <row r="402" spans="2:14" ht="43.5" hidden="1" customHeight="1" x14ac:dyDescent="0.3">
      <c r="B402" s="49">
        <v>394</v>
      </c>
      <c r="C402" s="28"/>
      <c r="D402" s="29"/>
      <c r="E402" s="44"/>
      <c r="F402" s="30"/>
      <c r="G402" s="31"/>
      <c r="H402" s="32"/>
      <c r="I402" s="33"/>
      <c r="J402" s="55">
        <f>IF(M402&gt;0,G402,0)</f>
        <v>0</v>
      </c>
      <c r="K402" s="61">
        <f>IF(J402&gt;0,0,G402)</f>
        <v>0</v>
      </c>
      <c r="L402" s="56" t="str">
        <f>IF(J402&gt;0,"Completo","Pendiente")</f>
        <v>Pendiente</v>
      </c>
      <c r="M402" s="34"/>
      <c r="N402" s="35"/>
    </row>
    <row r="403" spans="2:14" ht="43.5" hidden="1" customHeight="1" x14ac:dyDescent="0.3">
      <c r="B403" s="49">
        <v>395</v>
      </c>
      <c r="C403" s="28"/>
      <c r="D403" s="29"/>
      <c r="E403" s="44"/>
      <c r="F403" s="30"/>
      <c r="G403" s="31"/>
      <c r="H403" s="32"/>
      <c r="I403" s="33"/>
      <c r="J403" s="55">
        <f>IF(M403&gt;0,G403,0)</f>
        <v>0</v>
      </c>
      <c r="K403" s="61">
        <f>IF(J403&gt;0,0,G403)</f>
        <v>0</v>
      </c>
      <c r="L403" s="56" t="str">
        <f>IF(J403&gt;0,"Completo","Pendiente")</f>
        <v>Pendiente</v>
      </c>
      <c r="M403" s="34"/>
      <c r="N403" s="35"/>
    </row>
    <row r="404" spans="2:14" ht="43.5" hidden="1" customHeight="1" x14ac:dyDescent="0.3">
      <c r="B404" s="49">
        <v>396</v>
      </c>
      <c r="C404" s="28"/>
      <c r="D404" s="29"/>
      <c r="E404" s="44"/>
      <c r="F404" s="30"/>
      <c r="G404" s="31"/>
      <c r="H404" s="32"/>
      <c r="I404" s="33"/>
      <c r="J404" s="55">
        <f>IF(M404&gt;0,G404,0)</f>
        <v>0</v>
      </c>
      <c r="K404" s="61">
        <f>IF(J404&gt;0,0,G404)</f>
        <v>0</v>
      </c>
      <c r="L404" s="56" t="str">
        <f>IF(J404&gt;0,"Completo","Pendiente")</f>
        <v>Pendiente</v>
      </c>
      <c r="M404" s="34"/>
      <c r="N404" s="35"/>
    </row>
    <row r="405" spans="2:14" ht="43.5" hidden="1" customHeight="1" x14ac:dyDescent="0.3">
      <c r="B405" s="49">
        <v>397</v>
      </c>
      <c r="C405" s="28"/>
      <c r="D405" s="29"/>
      <c r="E405" s="44"/>
      <c r="F405" s="30"/>
      <c r="G405" s="31"/>
      <c r="H405" s="32"/>
      <c r="I405" s="33"/>
      <c r="J405" s="55">
        <f>IF(M405&gt;0,G405,0)</f>
        <v>0</v>
      </c>
      <c r="K405" s="61">
        <f>IF(J405&gt;0,0,G405)</f>
        <v>0</v>
      </c>
      <c r="L405" s="56" t="str">
        <f>IF(J405&gt;0,"Completo","Pendiente")</f>
        <v>Pendiente</v>
      </c>
      <c r="M405" s="34"/>
      <c r="N405" s="35"/>
    </row>
    <row r="406" spans="2:14" ht="43.5" hidden="1" customHeight="1" x14ac:dyDescent="0.3">
      <c r="B406" s="49">
        <v>398</v>
      </c>
      <c r="C406" s="28"/>
      <c r="D406" s="29"/>
      <c r="E406" s="44"/>
      <c r="F406" s="30"/>
      <c r="G406" s="31"/>
      <c r="H406" s="32"/>
      <c r="I406" s="33"/>
      <c r="J406" s="55">
        <f>IF(M406&gt;0,G406,0)</f>
        <v>0</v>
      </c>
      <c r="K406" s="61">
        <f>IF(J406&gt;0,0,G406)</f>
        <v>0</v>
      </c>
      <c r="L406" s="56" t="str">
        <f>IF(J406&gt;0,"Completo","Pendiente")</f>
        <v>Pendiente</v>
      </c>
      <c r="M406" s="34"/>
      <c r="N406" s="35"/>
    </row>
    <row r="407" spans="2:14" ht="43.5" hidden="1" customHeight="1" x14ac:dyDescent="0.3">
      <c r="B407" s="49">
        <v>399</v>
      </c>
      <c r="C407" s="28"/>
      <c r="D407" s="29"/>
      <c r="E407" s="44"/>
      <c r="F407" s="30"/>
      <c r="G407" s="31"/>
      <c r="H407" s="32"/>
      <c r="I407" s="33"/>
      <c r="J407" s="55">
        <f>IF(M407&gt;0,G407,0)</f>
        <v>0</v>
      </c>
      <c r="K407" s="61">
        <f>IF(J407&gt;0,0,G407)</f>
        <v>0</v>
      </c>
      <c r="L407" s="56" t="str">
        <f>IF(J407&gt;0,"Completo","Pendiente")</f>
        <v>Pendiente</v>
      </c>
      <c r="M407" s="34"/>
      <c r="N407" s="35"/>
    </row>
    <row r="408" spans="2:14" ht="43.5" hidden="1" customHeight="1" x14ac:dyDescent="0.3">
      <c r="B408" s="49">
        <v>400</v>
      </c>
      <c r="C408" s="28"/>
      <c r="D408" s="29"/>
      <c r="E408" s="44"/>
      <c r="F408" s="30"/>
      <c r="G408" s="31"/>
      <c r="H408" s="32"/>
      <c r="I408" s="33"/>
      <c r="J408" s="55">
        <f>IF(M408&gt;0,G408,0)</f>
        <v>0</v>
      </c>
      <c r="K408" s="61">
        <f>IF(J408&gt;0,0,G408)</f>
        <v>0</v>
      </c>
      <c r="L408" s="56" t="str">
        <f>IF(J408&gt;0,"Completo","Pendiente")</f>
        <v>Pendiente</v>
      </c>
      <c r="M408" s="34"/>
      <c r="N408" s="35"/>
    </row>
    <row r="409" spans="2:14" ht="43.5" hidden="1" customHeight="1" x14ac:dyDescent="0.3">
      <c r="B409" s="49">
        <v>401</v>
      </c>
      <c r="C409" s="28"/>
      <c r="D409" s="29"/>
      <c r="E409" s="44"/>
      <c r="F409" s="30"/>
      <c r="G409" s="31"/>
      <c r="H409" s="32"/>
      <c r="I409" s="33"/>
      <c r="J409" s="55">
        <f>IF(M409&gt;0,G409,0)</f>
        <v>0</v>
      </c>
      <c r="K409" s="61">
        <f>IF(J409&gt;0,0,G409)</f>
        <v>0</v>
      </c>
      <c r="L409" s="56" t="str">
        <f>IF(J409&gt;0,"Completo","Pendiente")</f>
        <v>Pendiente</v>
      </c>
      <c r="M409" s="34"/>
      <c r="N409" s="35"/>
    </row>
    <row r="410" spans="2:14" ht="43.5" hidden="1" customHeight="1" x14ac:dyDescent="0.3">
      <c r="B410" s="49">
        <v>402</v>
      </c>
      <c r="C410" s="28"/>
      <c r="D410" s="29"/>
      <c r="E410" s="44"/>
      <c r="F410" s="30"/>
      <c r="G410" s="31"/>
      <c r="H410" s="32"/>
      <c r="I410" s="33"/>
      <c r="J410" s="55">
        <f>IF(M410&gt;0,G410,0)</f>
        <v>0</v>
      </c>
      <c r="K410" s="61">
        <f>IF(J410&gt;0,0,G410)</f>
        <v>0</v>
      </c>
      <c r="L410" s="56" t="str">
        <f>IF(J410&gt;0,"Completo","Pendiente")</f>
        <v>Pendiente</v>
      </c>
      <c r="M410" s="34"/>
      <c r="N410" s="35"/>
    </row>
    <row r="411" spans="2:14" ht="43.5" hidden="1" customHeight="1" x14ac:dyDescent="0.3">
      <c r="B411" s="49">
        <v>403</v>
      </c>
      <c r="C411" s="28"/>
      <c r="D411" s="29"/>
      <c r="E411" s="44"/>
      <c r="F411" s="30"/>
      <c r="G411" s="31"/>
      <c r="H411" s="32"/>
      <c r="I411" s="33"/>
      <c r="J411" s="55">
        <f>IF(M411&gt;0,G411,0)</f>
        <v>0</v>
      </c>
      <c r="K411" s="61">
        <f>IF(J411&gt;0,0,G411)</f>
        <v>0</v>
      </c>
      <c r="L411" s="56" t="str">
        <f>IF(J411&gt;0,"Completo","Pendiente")</f>
        <v>Pendiente</v>
      </c>
      <c r="M411" s="34"/>
      <c r="N411" s="35"/>
    </row>
    <row r="412" spans="2:14" ht="43.5" hidden="1" customHeight="1" x14ac:dyDescent="0.3">
      <c r="B412" s="49">
        <v>404</v>
      </c>
      <c r="C412" s="28"/>
      <c r="D412" s="29"/>
      <c r="E412" s="44"/>
      <c r="F412" s="30"/>
      <c r="G412" s="31"/>
      <c r="H412" s="32"/>
      <c r="I412" s="33"/>
      <c r="J412" s="55">
        <f>IF(M412&gt;0,G412,0)</f>
        <v>0</v>
      </c>
      <c r="K412" s="61">
        <f>IF(J412&gt;0,0,G412)</f>
        <v>0</v>
      </c>
      <c r="L412" s="56" t="str">
        <f>IF(J412&gt;0,"Completo","Pendiente")</f>
        <v>Pendiente</v>
      </c>
      <c r="M412" s="34"/>
      <c r="N412" s="35"/>
    </row>
    <row r="413" spans="2:14" ht="43.5" hidden="1" customHeight="1" x14ac:dyDescent="0.3">
      <c r="B413" s="49">
        <v>405</v>
      </c>
      <c r="C413" s="28"/>
      <c r="D413" s="29"/>
      <c r="E413" s="44"/>
      <c r="F413" s="30"/>
      <c r="G413" s="31"/>
      <c r="H413" s="32"/>
      <c r="I413" s="33"/>
      <c r="J413" s="55">
        <f>IF(M413&gt;0,G413,0)</f>
        <v>0</v>
      </c>
      <c r="K413" s="61">
        <f>IF(J413&gt;0,0,G413)</f>
        <v>0</v>
      </c>
      <c r="L413" s="56" t="str">
        <f>IF(J413&gt;0,"Completo","Pendiente")</f>
        <v>Pendiente</v>
      </c>
      <c r="M413" s="34"/>
      <c r="N413" s="35"/>
    </row>
    <row r="414" spans="2:14" ht="43.5" hidden="1" customHeight="1" x14ac:dyDescent="0.3">
      <c r="B414" s="49">
        <v>406</v>
      </c>
      <c r="C414" s="28"/>
      <c r="D414" s="29"/>
      <c r="E414" s="44"/>
      <c r="F414" s="30"/>
      <c r="G414" s="31"/>
      <c r="H414" s="32"/>
      <c r="I414" s="33"/>
      <c r="J414" s="55">
        <f>IF(M414&gt;0,G414,0)</f>
        <v>0</v>
      </c>
      <c r="K414" s="61">
        <f>IF(J414&gt;0,0,G414)</f>
        <v>0</v>
      </c>
      <c r="L414" s="56" t="str">
        <f>IF(J414&gt;0,"Completo","Pendiente")</f>
        <v>Pendiente</v>
      </c>
      <c r="M414" s="34"/>
      <c r="N414" s="35"/>
    </row>
    <row r="415" spans="2:14" ht="43.5" hidden="1" customHeight="1" x14ac:dyDescent="0.3">
      <c r="B415" s="49">
        <v>407</v>
      </c>
      <c r="C415" s="28"/>
      <c r="D415" s="29"/>
      <c r="E415" s="44"/>
      <c r="F415" s="30"/>
      <c r="G415" s="31"/>
      <c r="H415" s="32"/>
      <c r="I415" s="33"/>
      <c r="J415" s="55">
        <f>IF(M415&gt;0,G415,0)</f>
        <v>0</v>
      </c>
      <c r="K415" s="61">
        <f>IF(J415&gt;0,0,G415)</f>
        <v>0</v>
      </c>
      <c r="L415" s="56" t="str">
        <f>IF(J415&gt;0,"Completo","Pendiente")</f>
        <v>Pendiente</v>
      </c>
      <c r="M415" s="34"/>
      <c r="N415" s="35"/>
    </row>
    <row r="416" spans="2:14" ht="43.5" hidden="1" customHeight="1" x14ac:dyDescent="0.3">
      <c r="B416" s="49">
        <v>408</v>
      </c>
      <c r="C416" s="28"/>
      <c r="D416" s="29"/>
      <c r="E416" s="44"/>
      <c r="F416" s="30"/>
      <c r="G416" s="31"/>
      <c r="H416" s="32"/>
      <c r="I416" s="33"/>
      <c r="J416" s="55">
        <f>IF(M416&gt;0,G416,0)</f>
        <v>0</v>
      </c>
      <c r="K416" s="61">
        <f>IF(J416&gt;0,0,G416)</f>
        <v>0</v>
      </c>
      <c r="L416" s="56" t="str">
        <f>IF(J416&gt;0,"Completo","Pendiente")</f>
        <v>Pendiente</v>
      </c>
      <c r="M416" s="34"/>
      <c r="N416" s="35"/>
    </row>
    <row r="417" spans="1:16" ht="16.5" hidden="1" x14ac:dyDescent="0.3">
      <c r="A417" s="48"/>
      <c r="B417" s="49">
        <v>409</v>
      </c>
      <c r="C417" s="60"/>
      <c r="D417" s="50"/>
      <c r="E417" s="51"/>
      <c r="F417" s="52"/>
      <c r="G417" s="61"/>
      <c r="H417" s="54"/>
      <c r="I417" s="33"/>
      <c r="J417" s="55">
        <f>IF(M417&gt;0,G417,0)</f>
        <v>0</v>
      </c>
      <c r="K417" s="61">
        <f>IF(J417&gt;0,0,G417)</f>
        <v>0</v>
      </c>
      <c r="L417" s="56" t="str">
        <f>IF(J417&gt;0,"Completo","Pendiente")</f>
        <v>Pendiente</v>
      </c>
      <c r="M417" s="36"/>
      <c r="N417" s="37"/>
    </row>
    <row r="418" spans="1:16" ht="17.25" thickBot="1" x14ac:dyDescent="0.35">
      <c r="A418" s="48"/>
      <c r="B418" s="49"/>
      <c r="C418" s="60"/>
      <c r="D418" s="63" t="s">
        <v>17</v>
      </c>
      <c r="E418" s="59"/>
      <c r="F418" s="64"/>
      <c r="G418" s="65">
        <f>SUBTOTAL(9,G10:G417)</f>
        <v>350273888.71000004</v>
      </c>
      <c r="H418" s="90"/>
      <c r="I418" s="65">
        <f>SUBTOTAL(9,I10:I417)</f>
        <v>0</v>
      </c>
      <c r="J418" s="65">
        <f>SUBTOTAL(9,J10:J417)</f>
        <v>346207924.10000002</v>
      </c>
      <c r="K418" s="65">
        <f>SUBTOTAL(9,K10:K417)</f>
        <v>4065964.6100000003</v>
      </c>
      <c r="L418" s="70"/>
    </row>
    <row r="419" spans="1:16" ht="17.25" thickTop="1" x14ac:dyDescent="0.3">
      <c r="A419" s="48"/>
      <c r="B419" s="49"/>
      <c r="C419" s="66"/>
      <c r="D419" s="58"/>
      <c r="E419" s="59"/>
      <c r="F419" s="64"/>
      <c r="G419" s="67"/>
      <c r="H419" s="91"/>
      <c r="J419" s="89"/>
      <c r="K419" s="49"/>
      <c r="L419" s="70"/>
    </row>
    <row r="420" spans="1:16" ht="16.5" x14ac:dyDescent="0.3">
      <c r="A420" s="48"/>
      <c r="B420" s="49"/>
      <c r="C420" s="66"/>
      <c r="D420" s="69"/>
      <c r="E420" s="59"/>
      <c r="F420" s="64"/>
      <c r="G420" s="67"/>
      <c r="H420" s="91"/>
      <c r="J420" s="75"/>
      <c r="K420" s="49"/>
      <c r="L420" s="70"/>
    </row>
    <row r="421" spans="1:16" s="1" customFormat="1" ht="16.5" x14ac:dyDescent="0.3">
      <c r="A421" s="48"/>
      <c r="B421" s="49"/>
      <c r="C421" s="66"/>
      <c r="D421" s="58"/>
      <c r="E421" s="59"/>
      <c r="F421" s="64"/>
      <c r="G421" s="67"/>
      <c r="H421" s="68"/>
      <c r="I421" s="7"/>
      <c r="J421" s="75"/>
      <c r="K421" s="49"/>
      <c r="L421" s="70"/>
      <c r="M421" s="40">
        <f>+K418+J418</f>
        <v>350273888.71000004</v>
      </c>
      <c r="O421" s="10"/>
      <c r="P421" s="11"/>
    </row>
    <row r="422" spans="1:16" s="1" customFormat="1" ht="49.5" customHeight="1" x14ac:dyDescent="0.3">
      <c r="A422" s="48"/>
      <c r="B422" s="49"/>
      <c r="C422" s="66"/>
      <c r="D422" s="58"/>
      <c r="E422" s="59"/>
      <c r="F422" s="64"/>
      <c r="G422" s="67"/>
      <c r="H422" s="68"/>
      <c r="I422" s="7"/>
      <c r="J422" s="49"/>
      <c r="K422" s="49"/>
      <c r="L422" s="76"/>
      <c r="M422" s="41">
        <f>+G418-M421</f>
        <v>0</v>
      </c>
      <c r="O422" s="10"/>
      <c r="P422" s="11"/>
    </row>
    <row r="423" spans="1:16" s="1" customFormat="1" ht="13.5" customHeight="1" x14ac:dyDescent="0.3">
      <c r="A423" s="85" t="s">
        <v>18</v>
      </c>
      <c r="B423" s="85"/>
      <c r="C423" s="85"/>
      <c r="D423" s="64"/>
      <c r="E423" s="53"/>
      <c r="F423" s="68"/>
      <c r="G423" s="49"/>
      <c r="H423" s="70"/>
      <c r="J423" s="49"/>
      <c r="K423" s="49"/>
      <c r="L423" s="48"/>
      <c r="O423" s="10"/>
      <c r="P423" s="11"/>
    </row>
    <row r="424" spans="1:16" s="1" customFormat="1" ht="13.5" customHeight="1" x14ac:dyDescent="0.3">
      <c r="A424" s="86" t="s">
        <v>21</v>
      </c>
      <c r="B424" s="86"/>
      <c r="C424" s="86"/>
      <c r="D424" s="82" t="s">
        <v>19</v>
      </c>
      <c r="E424" s="82"/>
      <c r="F424" s="64"/>
      <c r="G424" s="87" t="s">
        <v>20</v>
      </c>
      <c r="H424" s="87"/>
      <c r="I424" s="79"/>
      <c r="J424" s="72"/>
      <c r="K424" s="72"/>
      <c r="L424" s="72"/>
      <c r="O424" s="10"/>
      <c r="P424" s="11"/>
    </row>
    <row r="425" spans="1:16" s="1" customFormat="1" ht="17.25" customHeight="1" x14ac:dyDescent="0.3">
      <c r="A425" s="87" t="s">
        <v>24</v>
      </c>
      <c r="B425" s="87"/>
      <c r="C425" s="87"/>
      <c r="D425" s="92" t="s">
        <v>22</v>
      </c>
      <c r="E425" s="92"/>
      <c r="F425" s="52"/>
      <c r="G425" s="93" t="s">
        <v>23</v>
      </c>
      <c r="H425" s="93"/>
      <c r="I425" s="81"/>
      <c r="J425" s="80"/>
      <c r="K425" s="80"/>
      <c r="L425" s="80"/>
      <c r="O425" s="10"/>
      <c r="P425" s="11"/>
    </row>
    <row r="426" spans="1:16" s="1" customFormat="1" ht="13.5" customHeight="1" x14ac:dyDescent="0.3">
      <c r="A426" s="72"/>
      <c r="B426" s="72"/>
      <c r="C426" s="71"/>
      <c r="D426" s="77" t="s">
        <v>25</v>
      </c>
      <c r="E426" s="77"/>
      <c r="F426" s="64"/>
      <c r="G426" s="88" t="s">
        <v>26</v>
      </c>
      <c r="H426" s="88"/>
      <c r="I426" s="78"/>
      <c r="J426" s="77"/>
      <c r="K426" s="77"/>
      <c r="L426" s="77"/>
      <c r="O426" s="10"/>
      <c r="P426" s="11"/>
    </row>
    <row r="427" spans="1:16" s="1" customFormat="1" ht="16.5" x14ac:dyDescent="0.3">
      <c r="A427" s="73"/>
      <c r="B427" s="74"/>
      <c r="C427" s="72"/>
      <c r="D427" s="64"/>
      <c r="E427" s="53"/>
      <c r="F427" s="68"/>
      <c r="G427" s="49"/>
      <c r="H427" s="70"/>
      <c r="J427" s="49"/>
      <c r="K427" s="49"/>
      <c r="L427" s="48"/>
      <c r="O427" s="10"/>
      <c r="P427" s="11"/>
    </row>
    <row r="428" spans="1:16" s="1" customFormat="1" x14ac:dyDescent="0.25">
      <c r="A428" s="42"/>
      <c r="B428" s="43"/>
      <c r="D428" s="4"/>
      <c r="E428" s="38"/>
      <c r="F428" s="6"/>
      <c r="H428" s="8"/>
      <c r="L428" s="10"/>
      <c r="O428" s="10"/>
      <c r="P428" s="11"/>
    </row>
    <row r="429" spans="1:16" s="1" customFormat="1" x14ac:dyDescent="0.25">
      <c r="A429" s="42"/>
      <c r="B429" s="43"/>
      <c r="D429" s="4"/>
      <c r="E429" s="38"/>
      <c r="F429" s="6"/>
      <c r="H429" s="8"/>
      <c r="L429" s="10"/>
      <c r="O429" s="10"/>
      <c r="P429" s="11"/>
    </row>
    <row r="430" spans="1:16" x14ac:dyDescent="0.25">
      <c r="C430" s="1"/>
    </row>
  </sheetData>
  <autoFilter ref="B9:N417" xr:uid="{09C6330C-9156-486A-90DC-D20D8536D151}">
    <sortState xmlns:xlrd2="http://schemas.microsoft.com/office/spreadsheetml/2017/richdata2" ref="B10:N163">
      <sortCondition ref="F9:F417"/>
    </sortState>
  </autoFilter>
  <sortState xmlns:xlrd2="http://schemas.microsoft.com/office/spreadsheetml/2017/richdata2" ref="B10:N33">
    <sortCondition ref="M15:M33"/>
  </sortState>
  <mergeCells count="6">
    <mergeCell ref="G426:H426"/>
    <mergeCell ref="G425:H425"/>
    <mergeCell ref="G424:H424"/>
    <mergeCell ref="A423:C423"/>
    <mergeCell ref="A424:C424"/>
    <mergeCell ref="A425:C425"/>
  </mergeCells>
  <phoneticPr fontId="12" type="noConversion"/>
  <pageMargins left="0.70866141732283472" right="0.70866141732283472" top="0.74803149606299213" bottom="0.74803149606299213" header="0.31496062992125984" footer="0.31496062992125984"/>
  <pageSetup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bbb53ed916530dd0ec9a36dff8542b77">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397ac136343a86a1ab9658e2661f291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C7FD3D-E1A8-484C-A561-2E71299F05F5}">
  <ds:schemaRefs>
    <ds:schemaRef ds:uri="http://schemas.microsoft.com/sharepoint/v3/contenttype/forms"/>
  </ds:schemaRefs>
</ds:datastoreItem>
</file>

<file path=customXml/itemProps2.xml><?xml version="1.0" encoding="utf-8"?>
<ds:datastoreItem xmlns:ds="http://schemas.openxmlformats.org/officeDocument/2006/customXml" ds:itemID="{5532E524-82A2-403D-9367-FD3789E6629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3.xml><?xml version="1.0" encoding="utf-8"?>
<ds:datastoreItem xmlns:ds="http://schemas.openxmlformats.org/officeDocument/2006/customXml" ds:itemID="{06DC2D5E-04BC-4A81-9AB6-13A310674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OCTU</vt:lpstr>
      <vt:lpstr>'INFORME PAGO A PROVEEDORES OCTU'!Área_de_impresión</vt:lpstr>
      <vt:lpstr>'INFORME PAGO A PROVEEDORES OCTU'!Títulos_a_imprimir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cp:lastPrinted>2025-11-04T14:44:07Z</cp:lastPrinted>
  <dcterms:created xsi:type="dcterms:W3CDTF">2025-09-01T13:06:27Z</dcterms:created>
  <dcterms:modified xsi:type="dcterms:W3CDTF">2025-11-04T17:37:50Z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